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supisky" sheetId="1" r:id="rId1"/>
    <sheet name="kolo1" sheetId="2" r:id="rId2"/>
    <sheet name="kolo2" sheetId="3" r:id="rId3"/>
    <sheet name="kolo3" sheetId="4" r:id="rId4"/>
    <sheet name="prehlad" sheetId="5" r:id="rId5"/>
  </sheets>
  <definedNames/>
  <calcPr fullCalcOnLoad="1"/>
</workbook>
</file>

<file path=xl/sharedStrings.xml><?xml version="1.0" encoding="utf-8"?>
<sst xmlns="http://schemas.openxmlformats.org/spreadsheetml/2006/main" count="450" uniqueCount="255">
  <si>
    <t>Hráček Zbynek</t>
  </si>
  <si>
    <t>Ftáčnik Ľubomír</t>
  </si>
  <si>
    <t>Markoš Ján</t>
  </si>
  <si>
    <t>Zetocha Claudiu</t>
  </si>
  <si>
    <t>Salai Ladislav</t>
  </si>
  <si>
    <t>Petrán Peter</t>
  </si>
  <si>
    <t>Lanč Alois</t>
  </si>
  <si>
    <t>Báňas Ján</t>
  </si>
  <si>
    <t>Kujovič Michal</t>
  </si>
  <si>
    <t>Vavrák Peter</t>
  </si>
  <si>
    <t>Franzen Jozef</t>
  </si>
  <si>
    <t>Rückschloss Karol</t>
  </si>
  <si>
    <t>Mészáros Michal</t>
  </si>
  <si>
    <t>Travěnec Igor</t>
  </si>
  <si>
    <t>Ač Michal</t>
  </si>
  <si>
    <t>Likavský Tomáš</t>
  </si>
  <si>
    <t>Dovžik Jurij</t>
  </si>
  <si>
    <t>Balogh Peter</t>
  </si>
  <si>
    <t>Horváth Mário</t>
  </si>
  <si>
    <t>Kolesár Milan</t>
  </si>
  <si>
    <t>Strachan Ján</t>
  </si>
  <si>
    <t>Balogh Marián</t>
  </si>
  <si>
    <t>Bresťák Ján</t>
  </si>
  <si>
    <t>Szücs Vladimír</t>
  </si>
  <si>
    <t>Blaho Štefan</t>
  </si>
  <si>
    <t>Janko Ladislav</t>
  </si>
  <si>
    <t>Nagy Attila</t>
  </si>
  <si>
    <t>Regec Stanislav</t>
  </si>
  <si>
    <t>Alaxa Marek</t>
  </si>
  <si>
    <t>Chytílek Roman</t>
  </si>
  <si>
    <t>Šimáček Pavel</t>
  </si>
  <si>
    <t>Biolek Richard</t>
  </si>
  <si>
    <t>David Pavel</t>
  </si>
  <si>
    <t>Petrík Tomáš</t>
  </si>
  <si>
    <t>Cibulka Vladimír</t>
  </si>
  <si>
    <t>Pinter Erik</t>
  </si>
  <si>
    <t>Drtina Milan</t>
  </si>
  <si>
    <t>Veselský Jozef</t>
  </si>
  <si>
    <t>Jablonický František</t>
  </si>
  <si>
    <t>Cvičela Anton</t>
  </si>
  <si>
    <t>Krajčovič Branislav</t>
  </si>
  <si>
    <t>Škreňo Vladimír</t>
  </si>
  <si>
    <t>Malár Pavol</t>
  </si>
  <si>
    <t>Bokros Albert</t>
  </si>
  <si>
    <t>Szeberényi Ádám</t>
  </si>
  <si>
    <t>Rigó Zsolt</t>
  </si>
  <si>
    <t>Csonka Attila</t>
  </si>
  <si>
    <t>Dobiáš Richard</t>
  </si>
  <si>
    <t>Ráchela Milan</t>
  </si>
  <si>
    <t>Káposztás Miklós</t>
  </si>
  <si>
    <t>Ráchela Jozef</t>
  </si>
  <si>
    <t>Mikuláš Jozef</t>
  </si>
  <si>
    <t>Lesný Štefan</t>
  </si>
  <si>
    <t>Puobiš Jozef</t>
  </si>
  <si>
    <t>Bebiak Jozef</t>
  </si>
  <si>
    <t>Štoček Jiří</t>
  </si>
  <si>
    <t>Maník Mikuláš</t>
  </si>
  <si>
    <t>Kotán Ladislav</t>
  </si>
  <si>
    <t>Pčola Pavol</t>
  </si>
  <si>
    <t>Zambor Norbert</t>
  </si>
  <si>
    <t>Mačák Štefan</t>
  </si>
  <si>
    <t>Hlinka Michal</t>
  </si>
  <si>
    <t>Krajňák Martin</t>
  </si>
  <si>
    <t>Molnár Peter</t>
  </si>
  <si>
    <t>Csala Ján</t>
  </si>
  <si>
    <t>Krak Tomáš</t>
  </si>
  <si>
    <t>Varholáková Niki</t>
  </si>
  <si>
    <t xml:space="preserve">Jurčišin Imrich  </t>
  </si>
  <si>
    <t>Čižmár Rastislav</t>
  </si>
  <si>
    <t>Klemanič Emil</t>
  </si>
  <si>
    <t>Mikrut Dariusz</t>
  </si>
  <si>
    <t>Lembak Jurij</t>
  </si>
  <si>
    <t>Toczek Grzegorz</t>
  </si>
  <si>
    <t>Hušek Zdenek</t>
  </si>
  <si>
    <t>Rajňak Daniel</t>
  </si>
  <si>
    <t>Hrivňak Martin</t>
  </si>
  <si>
    <t>Pejko Oto</t>
  </si>
  <si>
    <t>Najgebauer Szemjon</t>
  </si>
  <si>
    <t>Milder Ladislav</t>
  </si>
  <si>
    <t>Tauber Marek</t>
  </si>
  <si>
    <t>Frindt Kornel</t>
  </si>
  <si>
    <t>Hlinka Vasil</t>
  </si>
  <si>
    <t>Kuskulič Ladislav</t>
  </si>
  <si>
    <t>Hasangatin Ramil</t>
  </si>
  <si>
    <t>Hausner Ivan</t>
  </si>
  <si>
    <t>Možný Miloš</t>
  </si>
  <si>
    <t>Olšar Jaroslav</t>
  </si>
  <si>
    <t>Bednář Jaroslav</t>
  </si>
  <si>
    <t>Beťko Ľubomír</t>
  </si>
  <si>
    <t>Fiačan Róbert</t>
  </si>
  <si>
    <t>Csoltó Róbert</t>
  </si>
  <si>
    <t>Šingliar Anton</t>
  </si>
  <si>
    <t>Jelen Peter</t>
  </si>
  <si>
    <t>Frajt Marián</t>
  </si>
  <si>
    <t>Profant Tibor</t>
  </si>
  <si>
    <t>Palider Pavol</t>
  </si>
  <si>
    <t>Movsesian Sergej</t>
  </si>
  <si>
    <t>Navara David</t>
  </si>
  <si>
    <t>Oral Tomáš</t>
  </si>
  <si>
    <t>Štohl Igor</t>
  </si>
  <si>
    <t>Timoščenko Gennadij</t>
  </si>
  <si>
    <t>Votava Jan</t>
  </si>
  <si>
    <t>Sergejev Vladimir</t>
  </si>
  <si>
    <t>Repková Eva</t>
  </si>
  <si>
    <t>Kajan Milan</t>
  </si>
  <si>
    <t>Dibala Radovan</t>
  </si>
  <si>
    <t xml:space="preserve">Slovan </t>
  </si>
  <si>
    <t>N.Zámky</t>
  </si>
  <si>
    <t>Hlohovec</t>
  </si>
  <si>
    <t>Dun.Streda</t>
  </si>
  <si>
    <t>Hydina Košice</t>
  </si>
  <si>
    <t>Un.Košice</t>
  </si>
  <si>
    <t>ŠK Liptov</t>
  </si>
  <si>
    <t>Corpora Lipovec</t>
  </si>
  <si>
    <t>1.</t>
  </si>
  <si>
    <t>2.</t>
  </si>
  <si>
    <t>3.</t>
  </si>
  <si>
    <t>4.</t>
  </si>
  <si>
    <t>5.</t>
  </si>
  <si>
    <t>6.</t>
  </si>
  <si>
    <t>7.</t>
  </si>
  <si>
    <t>8.</t>
  </si>
  <si>
    <t>-</t>
  </si>
  <si>
    <t>Movsesjan</t>
  </si>
  <si>
    <t>Navara</t>
  </si>
  <si>
    <t>Oral</t>
  </si>
  <si>
    <t>Štohl</t>
  </si>
  <si>
    <t>Timoščenko</t>
  </si>
  <si>
    <t>Votava</t>
  </si>
  <si>
    <t>Štoček</t>
  </si>
  <si>
    <t>Maník</t>
  </si>
  <si>
    <t>Kotan</t>
  </si>
  <si>
    <t>Pčola</t>
  </si>
  <si>
    <t>Slovan Bratislava</t>
  </si>
  <si>
    <t>Hráček</t>
  </si>
  <si>
    <t>Zetocha</t>
  </si>
  <si>
    <t>Salai</t>
  </si>
  <si>
    <t>Petrán</t>
  </si>
  <si>
    <t>Báňas</t>
  </si>
  <si>
    <t>Vavrák</t>
  </si>
  <si>
    <t>Bestex N.Zámky</t>
  </si>
  <si>
    <t>Likavský</t>
  </si>
  <si>
    <t>Blaho</t>
  </si>
  <si>
    <t>Janko</t>
  </si>
  <si>
    <t>Slovak.Hlohovec</t>
  </si>
  <si>
    <t>Slávia Un.Košice</t>
  </si>
  <si>
    <t>Chytílek</t>
  </si>
  <si>
    <t>Biolek</t>
  </si>
  <si>
    <t>Petrík</t>
  </si>
  <si>
    <t>Cibulka</t>
  </si>
  <si>
    <t>Pinter</t>
  </si>
  <si>
    <t>Jablonický</t>
  </si>
  <si>
    <t>Klemanič</t>
  </si>
  <si>
    <t>Rajňak</t>
  </si>
  <si>
    <t>Lembak</t>
  </si>
  <si>
    <t>Pejko</t>
  </si>
  <si>
    <t>Hušek</t>
  </si>
  <si>
    <t>Horváth</t>
  </si>
  <si>
    <t>Strachan</t>
  </si>
  <si>
    <t>Zambor</t>
  </si>
  <si>
    <t>ŠK Dun.Streda</t>
  </si>
  <si>
    <t>Hasangatin</t>
  </si>
  <si>
    <t>Hausner</t>
  </si>
  <si>
    <t>Možný</t>
  </si>
  <si>
    <t>Olšar</t>
  </si>
  <si>
    <t>Bednář</t>
  </si>
  <si>
    <t>Beťko</t>
  </si>
  <si>
    <t>Bokros</t>
  </si>
  <si>
    <t>Szeberényi</t>
  </si>
  <si>
    <t>Rigó</t>
  </si>
  <si>
    <t>Csonka</t>
  </si>
  <si>
    <t>Dobiáš</t>
  </si>
  <si>
    <t>Ráchela M.</t>
  </si>
  <si>
    <t>Hlinka V.</t>
  </si>
  <si>
    <t>Hlinka M.</t>
  </si>
  <si>
    <t>Balogh M.</t>
  </si>
  <si>
    <t>0,5:0,5</t>
  </si>
  <si>
    <t>1:0</t>
  </si>
  <si>
    <t>0:1</t>
  </si>
  <si>
    <t>5:1</t>
  </si>
  <si>
    <t>3,5:2,5</t>
  </si>
  <si>
    <t>Slovak. Hlohovec</t>
  </si>
  <si>
    <t>Mačák</t>
  </si>
  <si>
    <t>Šimáček</t>
  </si>
  <si>
    <t>Kujovič</t>
  </si>
  <si>
    <t>2:4</t>
  </si>
  <si>
    <t>4,5:1,5</t>
  </si>
  <si>
    <t>2,5:3,5</t>
  </si>
  <si>
    <t>3:3</t>
  </si>
  <si>
    <t xml:space="preserve"> -</t>
  </si>
  <si>
    <t>Profant</t>
  </si>
  <si>
    <t xml:space="preserve">Štvrťfinále 1 </t>
  </si>
  <si>
    <t xml:space="preserve">Štvrťfinále 3 </t>
  </si>
  <si>
    <t xml:space="preserve">Štvrťfinále 4 </t>
  </si>
  <si>
    <t xml:space="preserve">Štvrťfinále 2 </t>
  </si>
  <si>
    <t xml:space="preserve">Semifinále 1 </t>
  </si>
  <si>
    <t xml:space="preserve">Semifinále 2 </t>
  </si>
  <si>
    <t>Umiestnenie 1</t>
  </si>
  <si>
    <t>Umiestnenie 2</t>
  </si>
  <si>
    <t>Finále</t>
  </si>
  <si>
    <t>O 3.miesto</t>
  </si>
  <si>
    <t>O 7.miesto</t>
  </si>
  <si>
    <t>O 5.miesto</t>
  </si>
  <si>
    <t>Movsesjan, Sergej</t>
  </si>
  <si>
    <t>Navara, David</t>
  </si>
  <si>
    <t>Oral, Tomáš</t>
  </si>
  <si>
    <t>Štohl, Igor</t>
  </si>
  <si>
    <t>Timoščenko, Gennadij</t>
  </si>
  <si>
    <t>Votava, Jan</t>
  </si>
  <si>
    <t>Chytílek, Roman</t>
  </si>
  <si>
    <t>Šimáček, Pavel</t>
  </si>
  <si>
    <t>Biolek, Richard</t>
  </si>
  <si>
    <t>Petrík, Tomáš</t>
  </si>
  <si>
    <t>Cibulka, Vladimír</t>
  </si>
  <si>
    <t>Pinter, Erik</t>
  </si>
  <si>
    <t>Jablonický, František</t>
  </si>
  <si>
    <t>Hráček, Zbyněk</t>
  </si>
  <si>
    <t>Zetocha, Claudiu</t>
  </si>
  <si>
    <t>Salai, Ladislav</t>
  </si>
  <si>
    <t>Petrán, Peter</t>
  </si>
  <si>
    <t>Báňas, Ján</t>
  </si>
  <si>
    <t>Kujovič, Michal</t>
  </si>
  <si>
    <t>Vavrák, Peter</t>
  </si>
  <si>
    <t>Hasangatin, Ramil</t>
  </si>
  <si>
    <t>Hausner, Ivan</t>
  </si>
  <si>
    <t>Možný, Miloš</t>
  </si>
  <si>
    <t>Olšar, Jaroslav</t>
  </si>
  <si>
    <t>Bednář, Jaromír</t>
  </si>
  <si>
    <t>Beťko, Ľubomír</t>
  </si>
  <si>
    <t>Profant, Tibor</t>
  </si>
  <si>
    <t>Štoček, Jiří</t>
  </si>
  <si>
    <t>Maník, Mikuláš</t>
  </si>
  <si>
    <t>Kotan, Ladislav</t>
  </si>
  <si>
    <t>Pčola, Pavol</t>
  </si>
  <si>
    <t>Zambor, Norbert</t>
  </si>
  <si>
    <t>Mačák, Štefan</t>
  </si>
  <si>
    <t>Hlinka, Michal</t>
  </si>
  <si>
    <t>Likavský, Tomáš</t>
  </si>
  <si>
    <t>Horváth, Mário</t>
  </si>
  <si>
    <t>Strachan, Ján</t>
  </si>
  <si>
    <t>Balogh, Marián</t>
  </si>
  <si>
    <t>Blaho, Štefan</t>
  </si>
  <si>
    <t>Janko, Ladislav</t>
  </si>
  <si>
    <t>Bokros, Albert</t>
  </si>
  <si>
    <t>Szeberényi, Ádám</t>
  </si>
  <si>
    <t>Rigó, Zsolt</t>
  </si>
  <si>
    <t>Csonka, Attila</t>
  </si>
  <si>
    <t>Dobiáš, Richard</t>
  </si>
  <si>
    <t>Ráchela, Milan</t>
  </si>
  <si>
    <t>Klemanič,Emil</t>
  </si>
  <si>
    <t>Lembak, Jurij</t>
  </si>
  <si>
    <t>Hušek, Zdenek</t>
  </si>
  <si>
    <t>Rajňak, Daniel</t>
  </si>
  <si>
    <t>Pejko, Otomar</t>
  </si>
  <si>
    <t>Hlinka, Vasil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</si>
</sst>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 CE"/>
      <family val="0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A27" sqref="A27"/>
    </sheetView>
  </sheetViews>
  <sheetFormatPr defaultColWidth="9.140625" defaultRowHeight="12.75"/>
  <cols>
    <col min="1" max="1" width="13.00390625" style="1" bestFit="1" customWidth="1"/>
    <col min="2" max="2" width="4.421875" style="1" bestFit="1" customWidth="1"/>
    <col min="3" max="3" width="5.421875" style="1" customWidth="1"/>
    <col min="4" max="4" width="12.140625" style="1" bestFit="1" customWidth="1"/>
    <col min="5" max="5" width="4.421875" style="1" bestFit="1" customWidth="1"/>
    <col min="6" max="6" width="5.7109375" style="1" customWidth="1"/>
    <col min="7" max="7" width="14.57421875" style="1" bestFit="1" customWidth="1"/>
    <col min="8" max="8" width="4.421875" style="1" bestFit="1" customWidth="1"/>
    <col min="9" max="9" width="5.140625" style="1" customWidth="1"/>
    <col min="10" max="10" width="12.7109375" style="1" bestFit="1" customWidth="1"/>
    <col min="11" max="11" width="4.421875" style="1" bestFit="1" customWidth="1"/>
    <col min="12" max="12" width="5.57421875" style="1" customWidth="1"/>
    <col min="13" max="13" width="12.7109375" style="1" bestFit="1" customWidth="1"/>
    <col min="14" max="14" width="4.421875" style="1" bestFit="1" customWidth="1"/>
    <col min="15" max="15" width="9.140625" style="1" customWidth="1"/>
    <col min="16" max="16" width="14.140625" style="1" bestFit="1" customWidth="1"/>
    <col min="17" max="17" width="4.421875" style="1" bestFit="1" customWidth="1"/>
    <col min="18" max="18" width="5.00390625" style="1" customWidth="1"/>
    <col min="19" max="19" width="12.57421875" style="1" bestFit="1" customWidth="1"/>
    <col min="20" max="20" width="4.421875" style="1" bestFit="1" customWidth="1"/>
    <col min="21" max="21" width="5.140625" style="1" customWidth="1"/>
    <col min="22" max="22" width="15.421875" style="1" bestFit="1" customWidth="1"/>
    <col min="23" max="23" width="4.421875" style="1" bestFit="1" customWidth="1"/>
    <col min="24" max="24" width="5.421875" style="1" customWidth="1"/>
    <col min="25" max="16384" width="9.140625" style="1" customWidth="1"/>
  </cols>
  <sheetData>
    <row r="1" spans="1:24" s="4" customFormat="1" ht="11.25">
      <c r="A1" s="5"/>
      <c r="B1" s="6"/>
      <c r="C1" s="7">
        <f>SUM(C2:C16)/COUNT(C2:C16)</f>
        <v>2419</v>
      </c>
      <c r="D1" s="5"/>
      <c r="E1" s="6"/>
      <c r="F1" s="7">
        <f>SUM(F2:F16)/COUNT(F2:F16)</f>
        <v>2232.3333333333335</v>
      </c>
      <c r="G1" s="5"/>
      <c r="H1" s="6"/>
      <c r="I1" s="7">
        <f>SUM(I2:I16)/COUNT(I2:I16)</f>
        <v>2368.5</v>
      </c>
      <c r="J1" s="5"/>
      <c r="K1" s="6"/>
      <c r="L1" s="7">
        <f>SUM(L2:L16)/COUNT(L2:L16)</f>
        <v>2307.5</v>
      </c>
      <c r="M1" s="5"/>
      <c r="N1" s="6"/>
      <c r="O1" s="7">
        <f>SUM(O2:O16)/COUNT(O2:O16)</f>
        <v>2363</v>
      </c>
      <c r="P1" s="5"/>
      <c r="Q1" s="6"/>
      <c r="R1" s="7">
        <f>SUM(R2:R16)/COUNT(R2:R16)</f>
        <v>2241.1666666666665</v>
      </c>
      <c r="S1" s="5"/>
      <c r="T1" s="6"/>
      <c r="U1" s="7">
        <f>SUM(U2:U16)/COUNT(U2:U16)</f>
        <v>2368.3333333333335</v>
      </c>
      <c r="V1" s="5"/>
      <c r="W1" s="6"/>
      <c r="X1" s="7">
        <f>SUM(X2:X16)/COUNT(X2:X16)</f>
        <v>2544</v>
      </c>
    </row>
    <row r="2" spans="1:24" ht="11.25">
      <c r="A2" s="8" t="s">
        <v>0</v>
      </c>
      <c r="B2" s="2">
        <v>2586</v>
      </c>
      <c r="C2" s="9">
        <v>2586</v>
      </c>
      <c r="D2" s="15" t="s">
        <v>15</v>
      </c>
      <c r="E2" s="3">
        <v>2415</v>
      </c>
      <c r="F2" s="16">
        <v>2415</v>
      </c>
      <c r="G2" s="15" t="s">
        <v>29</v>
      </c>
      <c r="H2" s="3">
        <v>2386</v>
      </c>
      <c r="I2" s="3">
        <v>2386</v>
      </c>
      <c r="J2" s="19" t="s">
        <v>43</v>
      </c>
      <c r="K2" s="20">
        <v>2430</v>
      </c>
      <c r="L2" s="21">
        <v>2430</v>
      </c>
      <c r="M2" s="24" t="s">
        <v>55</v>
      </c>
      <c r="N2" s="25">
        <v>2545</v>
      </c>
      <c r="O2" s="26">
        <v>2545</v>
      </c>
      <c r="P2" s="8" t="s">
        <v>69</v>
      </c>
      <c r="Q2" s="2">
        <v>2296</v>
      </c>
      <c r="R2" s="9">
        <v>2296</v>
      </c>
      <c r="S2" s="27" t="s">
        <v>83</v>
      </c>
      <c r="T2" s="3">
        <v>2480</v>
      </c>
      <c r="U2" s="16">
        <v>2480</v>
      </c>
      <c r="V2" s="15" t="s">
        <v>96</v>
      </c>
      <c r="W2" s="3">
        <v>2624</v>
      </c>
      <c r="X2" s="16">
        <v>2624</v>
      </c>
    </row>
    <row r="3" spans="1:24" ht="11.25">
      <c r="A3" s="8" t="s">
        <v>1</v>
      </c>
      <c r="B3" s="2">
        <v>2574</v>
      </c>
      <c r="C3" s="9"/>
      <c r="D3" s="15" t="s">
        <v>16</v>
      </c>
      <c r="E3" s="3">
        <v>2414</v>
      </c>
      <c r="F3" s="16"/>
      <c r="G3" s="15" t="s">
        <v>30</v>
      </c>
      <c r="H3" s="3">
        <v>2411</v>
      </c>
      <c r="I3" s="16">
        <v>2411</v>
      </c>
      <c r="J3" s="19" t="s">
        <v>44</v>
      </c>
      <c r="K3" s="20">
        <v>2411</v>
      </c>
      <c r="L3" s="21">
        <v>2411</v>
      </c>
      <c r="M3" s="24" t="s">
        <v>56</v>
      </c>
      <c r="N3" s="25">
        <v>2380</v>
      </c>
      <c r="O3" s="26">
        <v>2380</v>
      </c>
      <c r="P3" s="8" t="s">
        <v>70</v>
      </c>
      <c r="Q3" s="2">
        <v>2388</v>
      </c>
      <c r="R3" s="9"/>
      <c r="S3" s="27" t="s">
        <v>84</v>
      </c>
      <c r="T3" s="3">
        <v>2431</v>
      </c>
      <c r="U3" s="16">
        <v>2431</v>
      </c>
      <c r="V3" s="15" t="s">
        <v>97</v>
      </c>
      <c r="W3" s="3">
        <v>2531</v>
      </c>
      <c r="X3" s="16">
        <v>2531</v>
      </c>
    </row>
    <row r="4" spans="1:24" ht="11.25">
      <c r="A4" s="8" t="s">
        <v>2</v>
      </c>
      <c r="B4" s="2">
        <v>2454</v>
      </c>
      <c r="C4" s="9"/>
      <c r="D4" s="15" t="s">
        <v>17</v>
      </c>
      <c r="E4" s="3">
        <v>2333</v>
      </c>
      <c r="F4" s="16"/>
      <c r="G4" s="15" t="s">
        <v>31</v>
      </c>
      <c r="H4" s="3">
        <v>2422</v>
      </c>
      <c r="I4" s="16">
        <v>2422</v>
      </c>
      <c r="J4" s="19" t="s">
        <v>45</v>
      </c>
      <c r="K4" s="20">
        <v>2363</v>
      </c>
      <c r="L4" s="21">
        <v>2363</v>
      </c>
      <c r="M4" s="24" t="s">
        <v>57</v>
      </c>
      <c r="N4" s="25">
        <v>2350</v>
      </c>
      <c r="O4" s="26">
        <v>2350</v>
      </c>
      <c r="P4" s="8" t="s">
        <v>71</v>
      </c>
      <c r="Q4" s="2">
        <v>2285</v>
      </c>
      <c r="R4" s="9">
        <v>2285</v>
      </c>
      <c r="S4" s="27" t="s">
        <v>85</v>
      </c>
      <c r="T4" s="3">
        <v>2387</v>
      </c>
      <c r="U4" s="16">
        <v>2387</v>
      </c>
      <c r="V4" s="15" t="s">
        <v>98</v>
      </c>
      <c r="W4" s="3">
        <v>2542</v>
      </c>
      <c r="X4" s="16">
        <v>2542</v>
      </c>
    </row>
    <row r="5" spans="1:24" ht="11.25">
      <c r="A5" s="8" t="s">
        <v>3</v>
      </c>
      <c r="B5" s="2">
        <v>2418</v>
      </c>
      <c r="C5" s="9">
        <v>2418</v>
      </c>
      <c r="D5" s="15" t="s">
        <v>18</v>
      </c>
      <c r="E5" s="3">
        <v>2252</v>
      </c>
      <c r="F5" s="16">
        <v>2252</v>
      </c>
      <c r="G5" s="15" t="s">
        <v>32</v>
      </c>
      <c r="H5" s="3">
        <v>2428</v>
      </c>
      <c r="I5" s="16"/>
      <c r="J5" s="19" t="s">
        <v>46</v>
      </c>
      <c r="K5" s="20">
        <v>2272</v>
      </c>
      <c r="L5" s="21">
        <v>2272</v>
      </c>
      <c r="M5" s="24" t="s">
        <v>58</v>
      </c>
      <c r="N5" s="25">
        <v>2373</v>
      </c>
      <c r="O5" s="26">
        <v>2373</v>
      </c>
      <c r="P5" s="8" t="s">
        <v>72</v>
      </c>
      <c r="Q5" s="2">
        <v>2277</v>
      </c>
      <c r="R5" s="9"/>
      <c r="S5" s="27" t="s">
        <v>86</v>
      </c>
      <c r="T5" s="3">
        <v>2323</v>
      </c>
      <c r="U5" s="16">
        <v>2323</v>
      </c>
      <c r="V5" s="15" t="s">
        <v>99</v>
      </c>
      <c r="W5" s="3">
        <v>2539</v>
      </c>
      <c r="X5" s="16">
        <v>2539</v>
      </c>
    </row>
    <row r="6" spans="1:24" ht="11.25">
      <c r="A6" s="8" t="s">
        <v>4</v>
      </c>
      <c r="B6" s="2">
        <v>2404</v>
      </c>
      <c r="C6" s="9">
        <v>2404</v>
      </c>
      <c r="D6" s="15" t="s">
        <v>19</v>
      </c>
      <c r="E6" s="3">
        <v>2218</v>
      </c>
      <c r="F6" s="16"/>
      <c r="G6" s="15" t="s">
        <v>33</v>
      </c>
      <c r="H6" s="3">
        <v>2345</v>
      </c>
      <c r="I6" s="16">
        <v>2345</v>
      </c>
      <c r="J6" s="19" t="s">
        <v>47</v>
      </c>
      <c r="K6" s="20">
        <v>2223</v>
      </c>
      <c r="L6" s="21">
        <v>2223</v>
      </c>
      <c r="M6" s="24" t="s">
        <v>59</v>
      </c>
      <c r="N6" s="25">
        <v>2272</v>
      </c>
      <c r="O6" s="26">
        <v>2272</v>
      </c>
      <c r="P6" s="8" t="s">
        <v>73</v>
      </c>
      <c r="Q6" s="2">
        <v>2253</v>
      </c>
      <c r="R6" s="9">
        <v>2253</v>
      </c>
      <c r="S6" s="27" t="s">
        <v>87</v>
      </c>
      <c r="T6" s="3">
        <v>2325</v>
      </c>
      <c r="U6" s="16">
        <v>2325</v>
      </c>
      <c r="V6" s="15" t="s">
        <v>100</v>
      </c>
      <c r="W6" s="3">
        <v>2513</v>
      </c>
      <c r="X6" s="16">
        <v>2513</v>
      </c>
    </row>
    <row r="7" spans="1:24" ht="11.25">
      <c r="A7" s="8" t="s">
        <v>5</v>
      </c>
      <c r="B7" s="2">
        <v>2370</v>
      </c>
      <c r="C7" s="9">
        <v>2370</v>
      </c>
      <c r="D7" s="15" t="s">
        <v>20</v>
      </c>
      <c r="E7" s="3">
        <v>2219</v>
      </c>
      <c r="F7" s="16">
        <v>2219</v>
      </c>
      <c r="G7" s="15" t="s">
        <v>34</v>
      </c>
      <c r="H7" s="3">
        <v>2324</v>
      </c>
      <c r="I7" s="16">
        <v>2324</v>
      </c>
      <c r="J7" s="19" t="s">
        <v>48</v>
      </c>
      <c r="K7" s="20">
        <v>2146</v>
      </c>
      <c r="L7" s="21">
        <v>2146</v>
      </c>
      <c r="M7" s="24" t="s">
        <v>60</v>
      </c>
      <c r="N7" s="25">
        <v>2258</v>
      </c>
      <c r="O7" s="26">
        <v>2258</v>
      </c>
      <c r="P7" s="8" t="s">
        <v>74</v>
      </c>
      <c r="Q7" s="2">
        <v>2240</v>
      </c>
      <c r="R7" s="9">
        <v>2240</v>
      </c>
      <c r="S7" s="27" t="s">
        <v>88</v>
      </c>
      <c r="T7" s="3">
        <v>2264</v>
      </c>
      <c r="U7" s="16">
        <v>2264</v>
      </c>
      <c r="V7" s="15" t="s">
        <v>101</v>
      </c>
      <c r="W7" s="3">
        <v>2515</v>
      </c>
      <c r="X7" s="16">
        <v>2515</v>
      </c>
    </row>
    <row r="8" spans="1:24" ht="11.25">
      <c r="A8" s="8" t="s">
        <v>6</v>
      </c>
      <c r="B8" s="2">
        <v>2366</v>
      </c>
      <c r="C8" s="10"/>
      <c r="D8" s="15" t="s">
        <v>21</v>
      </c>
      <c r="E8" s="3">
        <v>2222</v>
      </c>
      <c r="F8" s="3">
        <v>2222</v>
      </c>
      <c r="G8" s="15" t="s">
        <v>35</v>
      </c>
      <c r="H8" s="3">
        <v>2323</v>
      </c>
      <c r="I8" s="3">
        <v>2323</v>
      </c>
      <c r="J8" s="19" t="s">
        <v>49</v>
      </c>
      <c r="K8" s="20">
        <v>2222</v>
      </c>
      <c r="L8" s="10"/>
      <c r="M8" s="24" t="s">
        <v>61</v>
      </c>
      <c r="N8" s="25">
        <v>2249</v>
      </c>
      <c r="O8" s="10"/>
      <c r="P8" s="8" t="s">
        <v>75</v>
      </c>
      <c r="Q8" s="2">
        <v>2202</v>
      </c>
      <c r="R8" s="10"/>
      <c r="S8" s="27" t="s">
        <v>89</v>
      </c>
      <c r="T8" s="3">
        <v>2175</v>
      </c>
      <c r="U8" s="10"/>
      <c r="V8" s="15" t="s">
        <v>102</v>
      </c>
      <c r="W8" s="3">
        <v>2491</v>
      </c>
      <c r="X8" s="10"/>
    </row>
    <row r="9" spans="1:24" ht="11.25">
      <c r="A9" s="8" t="s">
        <v>7</v>
      </c>
      <c r="B9" s="2">
        <v>2362</v>
      </c>
      <c r="C9" s="2">
        <v>2362</v>
      </c>
      <c r="D9" s="15" t="s">
        <v>22</v>
      </c>
      <c r="E9" s="3">
        <v>2192</v>
      </c>
      <c r="F9" s="10"/>
      <c r="G9" s="15" t="s">
        <v>36</v>
      </c>
      <c r="H9" s="3">
        <v>2273</v>
      </c>
      <c r="I9" s="10"/>
      <c r="J9" s="19" t="s">
        <v>50</v>
      </c>
      <c r="K9" s="20">
        <v>2085</v>
      </c>
      <c r="L9" s="10"/>
      <c r="M9" s="24" t="s">
        <v>62</v>
      </c>
      <c r="N9" s="25">
        <v>2221</v>
      </c>
      <c r="O9" s="10"/>
      <c r="P9" s="8" t="s">
        <v>76</v>
      </c>
      <c r="Q9" s="2">
        <v>2190</v>
      </c>
      <c r="R9" s="2">
        <v>2190</v>
      </c>
      <c r="S9" s="27" t="s">
        <v>90</v>
      </c>
      <c r="T9" s="3">
        <v>2288</v>
      </c>
      <c r="U9" s="10"/>
      <c r="V9" s="15" t="s">
        <v>103</v>
      </c>
      <c r="W9" s="3">
        <v>2345</v>
      </c>
      <c r="X9" s="10"/>
    </row>
    <row r="10" spans="1:24" ht="11.25">
      <c r="A10" s="8" t="s">
        <v>8</v>
      </c>
      <c r="B10" s="2">
        <v>2374</v>
      </c>
      <c r="C10" s="2">
        <v>2374</v>
      </c>
      <c r="D10" s="15" t="s">
        <v>23</v>
      </c>
      <c r="E10" s="3">
        <v>2145</v>
      </c>
      <c r="F10" s="10"/>
      <c r="G10" s="15" t="s">
        <v>37</v>
      </c>
      <c r="H10" s="3">
        <v>2224</v>
      </c>
      <c r="I10" s="10"/>
      <c r="J10" s="19" t="s">
        <v>51</v>
      </c>
      <c r="K10" s="20">
        <v>2054</v>
      </c>
      <c r="L10" s="10"/>
      <c r="M10" s="24" t="s">
        <v>63</v>
      </c>
      <c r="N10" s="25">
        <v>2207</v>
      </c>
      <c r="O10" s="10"/>
      <c r="P10" s="8" t="s">
        <v>77</v>
      </c>
      <c r="Q10" s="2">
        <v>2172</v>
      </c>
      <c r="R10" s="10"/>
      <c r="S10" s="27" t="s">
        <v>91</v>
      </c>
      <c r="T10" s="3">
        <v>2162</v>
      </c>
      <c r="U10" s="10"/>
      <c r="V10" s="15" t="s">
        <v>104</v>
      </c>
      <c r="W10" s="3">
        <v>2102</v>
      </c>
      <c r="X10" s="10"/>
    </row>
    <row r="11" spans="1:24" ht="11.25">
      <c r="A11" s="8" t="s">
        <v>9</v>
      </c>
      <c r="B11" s="2">
        <v>2351</v>
      </c>
      <c r="C11" s="10"/>
      <c r="D11" s="15" t="s">
        <v>24</v>
      </c>
      <c r="E11" s="3">
        <v>2157</v>
      </c>
      <c r="F11" s="3">
        <v>2157</v>
      </c>
      <c r="G11" s="15" t="s">
        <v>38</v>
      </c>
      <c r="H11" s="3">
        <v>2205</v>
      </c>
      <c r="I11" s="3"/>
      <c r="J11" s="19" t="s">
        <v>52</v>
      </c>
      <c r="K11" s="20">
        <v>2078</v>
      </c>
      <c r="L11" s="10"/>
      <c r="M11" s="24" t="s">
        <v>64</v>
      </c>
      <c r="N11" s="25">
        <v>2201</v>
      </c>
      <c r="O11" s="10"/>
      <c r="P11" s="8" t="s">
        <v>78</v>
      </c>
      <c r="Q11" s="2">
        <v>2170</v>
      </c>
      <c r="R11" s="10"/>
      <c r="S11" s="27" t="s">
        <v>92</v>
      </c>
      <c r="T11" s="3">
        <v>2164</v>
      </c>
      <c r="U11" s="10"/>
      <c r="V11" s="15" t="s">
        <v>105</v>
      </c>
      <c r="W11" s="3"/>
      <c r="X11" s="10"/>
    </row>
    <row r="12" spans="1:24" ht="11.25">
      <c r="A12" s="8" t="s">
        <v>10</v>
      </c>
      <c r="B12" s="2">
        <v>2289</v>
      </c>
      <c r="C12" s="10"/>
      <c r="D12" s="15" t="s">
        <v>25</v>
      </c>
      <c r="E12" s="3">
        <v>2129</v>
      </c>
      <c r="F12" s="3">
        <v>2129</v>
      </c>
      <c r="G12" s="15" t="s">
        <v>39</v>
      </c>
      <c r="H12" s="3">
        <v>2156</v>
      </c>
      <c r="I12" s="10"/>
      <c r="J12" s="19" t="s">
        <v>53</v>
      </c>
      <c r="K12" s="20">
        <v>2078</v>
      </c>
      <c r="L12" s="10"/>
      <c r="M12" s="24" t="s">
        <v>65</v>
      </c>
      <c r="N12" s="25">
        <v>2109</v>
      </c>
      <c r="O12" s="10"/>
      <c r="P12" s="8" t="s">
        <v>79</v>
      </c>
      <c r="Q12" s="2">
        <v>2166</v>
      </c>
      <c r="R12" s="10"/>
      <c r="S12" s="27" t="s">
        <v>93</v>
      </c>
      <c r="T12" s="3">
        <v>2172</v>
      </c>
      <c r="U12" s="10"/>
      <c r="V12" s="22"/>
      <c r="W12" s="23"/>
      <c r="X12" s="10"/>
    </row>
    <row r="13" spans="1:24" ht="11.25">
      <c r="A13" s="8" t="s">
        <v>11</v>
      </c>
      <c r="B13" s="2">
        <v>2306</v>
      </c>
      <c r="C13" s="10"/>
      <c r="D13" s="15" t="s">
        <v>26</v>
      </c>
      <c r="E13" s="3">
        <v>2140</v>
      </c>
      <c r="F13" s="10"/>
      <c r="G13" s="15" t="s">
        <v>40</v>
      </c>
      <c r="H13" s="3">
        <v>2151</v>
      </c>
      <c r="I13" s="10"/>
      <c r="J13" s="19" t="s">
        <v>54</v>
      </c>
      <c r="K13" s="20">
        <v>2120</v>
      </c>
      <c r="L13" s="10"/>
      <c r="M13" s="24" t="s">
        <v>66</v>
      </c>
      <c r="N13" s="25">
        <v>2046</v>
      </c>
      <c r="O13" s="10"/>
      <c r="P13" s="8" t="s">
        <v>80</v>
      </c>
      <c r="Q13" s="2">
        <v>2160</v>
      </c>
      <c r="R13" s="10"/>
      <c r="S13" s="27" t="s">
        <v>94</v>
      </c>
      <c r="T13" s="3">
        <v>2141</v>
      </c>
      <c r="U13" s="10"/>
      <c r="V13" s="22"/>
      <c r="W13" s="23"/>
      <c r="X13" s="10"/>
    </row>
    <row r="14" spans="1:24" ht="11.25">
      <c r="A14" s="8" t="s">
        <v>12</v>
      </c>
      <c r="B14" s="2">
        <v>2253</v>
      </c>
      <c r="C14" s="10"/>
      <c r="D14" s="15" t="s">
        <v>27</v>
      </c>
      <c r="E14" s="3">
        <v>2089</v>
      </c>
      <c r="F14" s="10"/>
      <c r="G14" s="15" t="s">
        <v>41</v>
      </c>
      <c r="H14" s="3">
        <v>2066</v>
      </c>
      <c r="I14" s="10"/>
      <c r="J14" s="22"/>
      <c r="K14" s="23"/>
      <c r="L14" s="10"/>
      <c r="M14" s="24" t="s">
        <v>67</v>
      </c>
      <c r="N14" s="25">
        <v>2097</v>
      </c>
      <c r="O14" s="10"/>
      <c r="P14" s="8" t="s">
        <v>81</v>
      </c>
      <c r="Q14" s="2">
        <v>2183</v>
      </c>
      <c r="R14" s="2">
        <v>2183</v>
      </c>
      <c r="S14" s="27" t="s">
        <v>95</v>
      </c>
      <c r="T14" s="3">
        <v>2130</v>
      </c>
      <c r="U14" s="10"/>
      <c r="V14" s="22"/>
      <c r="W14" s="23"/>
      <c r="X14" s="10"/>
    </row>
    <row r="15" spans="1:24" ht="11.25">
      <c r="A15" s="11" t="s">
        <v>13</v>
      </c>
      <c r="B15" s="2">
        <v>2243</v>
      </c>
      <c r="C15" s="10"/>
      <c r="D15" s="15" t="s">
        <v>28</v>
      </c>
      <c r="E15" s="3">
        <v>2038</v>
      </c>
      <c r="F15" s="10"/>
      <c r="G15" s="15" t="s">
        <v>42</v>
      </c>
      <c r="H15" s="3">
        <v>2141</v>
      </c>
      <c r="I15" s="10"/>
      <c r="J15" s="22"/>
      <c r="K15" s="23"/>
      <c r="L15" s="10"/>
      <c r="M15" s="24" t="s">
        <v>68</v>
      </c>
      <c r="N15" s="25">
        <v>2036</v>
      </c>
      <c r="O15" s="10"/>
      <c r="P15" s="11" t="s">
        <v>82</v>
      </c>
      <c r="Q15" s="2">
        <v>2098</v>
      </c>
      <c r="R15" s="10"/>
      <c r="S15" s="22"/>
      <c r="T15" s="23"/>
      <c r="U15" s="10"/>
      <c r="V15" s="22"/>
      <c r="W15" s="23"/>
      <c r="X15" s="10"/>
    </row>
    <row r="16" spans="1:24" ht="12" thickBot="1">
      <c r="A16" s="12" t="s">
        <v>14</v>
      </c>
      <c r="B16" s="13">
        <v>2214</v>
      </c>
      <c r="C16" s="14"/>
      <c r="D16" s="17"/>
      <c r="E16" s="18"/>
      <c r="F16" s="14"/>
      <c r="G16" s="17"/>
      <c r="H16" s="18"/>
      <c r="I16" s="14"/>
      <c r="J16" s="17"/>
      <c r="K16" s="18"/>
      <c r="L16" s="14"/>
      <c r="M16" s="17"/>
      <c r="N16" s="18"/>
      <c r="O16" s="14"/>
      <c r="P16" s="17"/>
      <c r="Q16" s="18"/>
      <c r="R16" s="14"/>
      <c r="S16" s="17"/>
      <c r="T16" s="18"/>
      <c r="U16" s="14"/>
      <c r="V16" s="17"/>
      <c r="W16" s="18"/>
      <c r="X16" s="14"/>
    </row>
    <row r="21" spans="1:3" ht="11.25">
      <c r="A21" s="1" t="s">
        <v>106</v>
      </c>
      <c r="B21" s="1">
        <f>C1</f>
        <v>2419</v>
      </c>
      <c r="C21" s="1" t="s">
        <v>115</v>
      </c>
    </row>
    <row r="22" spans="1:3" ht="11.25">
      <c r="A22" s="1" t="s">
        <v>107</v>
      </c>
      <c r="B22" s="1">
        <f>F1</f>
        <v>2232.3333333333335</v>
      </c>
      <c r="C22" s="1" t="s">
        <v>121</v>
      </c>
    </row>
    <row r="23" spans="1:3" ht="11.25">
      <c r="A23" s="1" t="s">
        <v>108</v>
      </c>
      <c r="B23" s="1">
        <f>I1</f>
        <v>2368.5</v>
      </c>
      <c r="C23" s="1" t="s">
        <v>116</v>
      </c>
    </row>
    <row r="24" spans="1:3" ht="11.25">
      <c r="A24" s="1" t="s">
        <v>109</v>
      </c>
      <c r="B24" s="1">
        <f>L1</f>
        <v>2307.5</v>
      </c>
      <c r="C24" s="1" t="s">
        <v>119</v>
      </c>
    </row>
    <row r="25" spans="1:3" ht="11.25">
      <c r="A25" s="1" t="s">
        <v>110</v>
      </c>
      <c r="B25" s="1">
        <f>O1</f>
        <v>2363</v>
      </c>
      <c r="C25" s="1" t="s">
        <v>118</v>
      </c>
    </row>
    <row r="26" spans="1:3" ht="11.25">
      <c r="A26" s="1" t="s">
        <v>111</v>
      </c>
      <c r="B26" s="1">
        <f>R1</f>
        <v>2241.1666666666665</v>
      </c>
      <c r="C26" s="1" t="s">
        <v>120</v>
      </c>
    </row>
    <row r="27" spans="1:3" ht="11.25">
      <c r="A27" s="1" t="s">
        <v>112</v>
      </c>
      <c r="B27" s="1">
        <f>U1</f>
        <v>2368.3333333333335</v>
      </c>
      <c r="C27" s="1" t="s">
        <v>117</v>
      </c>
    </row>
    <row r="28" spans="1:3" ht="11.25">
      <c r="A28" s="1" t="s">
        <v>113</v>
      </c>
      <c r="B28" s="1">
        <f>X1</f>
        <v>2544</v>
      </c>
      <c r="C28" s="1" t="s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workbookViewId="0" topLeftCell="A4">
      <selection activeCell="B12" sqref="B12"/>
    </sheetView>
  </sheetViews>
  <sheetFormatPr defaultColWidth="9.140625" defaultRowHeight="12.75"/>
  <cols>
    <col min="1" max="1" width="23.57421875" style="0" bestFit="1" customWidth="1"/>
    <col min="2" max="2" width="11.28125" style="49" bestFit="1" customWidth="1"/>
    <col min="3" max="3" width="24.421875" style="0" bestFit="1" customWidth="1"/>
    <col min="5" max="5" width="23.421875" style="0" bestFit="1" customWidth="1"/>
    <col min="6" max="6" width="11.28125" style="50" bestFit="1" customWidth="1"/>
    <col min="7" max="7" width="23.421875" style="0" bestFit="1" customWidth="1"/>
  </cols>
  <sheetData>
    <row r="2" spans="2:6" ht="13.5" thickBot="1">
      <c r="B2" s="49" t="s">
        <v>191</v>
      </c>
      <c r="F2" s="49" t="s">
        <v>192</v>
      </c>
    </row>
    <row r="3" spans="1:7" s="37" customFormat="1" ht="18">
      <c r="A3" s="34" t="s">
        <v>113</v>
      </c>
      <c r="B3" s="45" t="s">
        <v>122</v>
      </c>
      <c r="C3" s="36" t="s">
        <v>110</v>
      </c>
      <c r="D3" s="41"/>
      <c r="E3" s="35" t="s">
        <v>144</v>
      </c>
      <c r="F3" s="45" t="s">
        <v>122</v>
      </c>
      <c r="G3" s="36" t="s">
        <v>145</v>
      </c>
    </row>
    <row r="4" spans="1:7" ht="18">
      <c r="A4" s="28" t="s">
        <v>123</v>
      </c>
      <c r="B4" s="46" t="s">
        <v>176</v>
      </c>
      <c r="C4" s="30" t="s">
        <v>129</v>
      </c>
      <c r="D4" s="42"/>
      <c r="E4" s="29" t="s">
        <v>146</v>
      </c>
      <c r="F4" s="46" t="s">
        <v>176</v>
      </c>
      <c r="G4" s="30" t="s">
        <v>152</v>
      </c>
    </row>
    <row r="5" spans="1:7" ht="18">
      <c r="A5" s="28" t="s">
        <v>124</v>
      </c>
      <c r="B5" s="46" t="s">
        <v>177</v>
      </c>
      <c r="C5" s="30" t="s">
        <v>130</v>
      </c>
      <c r="D5" s="42"/>
      <c r="E5" s="29" t="s">
        <v>147</v>
      </c>
      <c r="F5" s="46" t="s">
        <v>178</v>
      </c>
      <c r="G5" s="30" t="s">
        <v>154</v>
      </c>
    </row>
    <row r="6" spans="1:7" ht="18">
      <c r="A6" s="28" t="s">
        <v>125</v>
      </c>
      <c r="B6" s="46" t="s">
        <v>177</v>
      </c>
      <c r="C6" s="30" t="s">
        <v>131</v>
      </c>
      <c r="D6" s="42"/>
      <c r="E6" s="29" t="s">
        <v>148</v>
      </c>
      <c r="F6" s="46" t="s">
        <v>177</v>
      </c>
      <c r="G6" s="30" t="s">
        <v>156</v>
      </c>
    </row>
    <row r="7" spans="1:7" ht="18">
      <c r="A7" s="28" t="s">
        <v>126</v>
      </c>
      <c r="B7" s="46" t="s">
        <v>176</v>
      </c>
      <c r="C7" s="30" t="s">
        <v>132</v>
      </c>
      <c r="D7" s="42"/>
      <c r="E7" s="29" t="s">
        <v>149</v>
      </c>
      <c r="F7" s="46" t="s">
        <v>176</v>
      </c>
      <c r="G7" s="30" t="s">
        <v>153</v>
      </c>
    </row>
    <row r="8" spans="1:7" ht="18">
      <c r="A8" s="28" t="s">
        <v>127</v>
      </c>
      <c r="B8" s="46" t="s">
        <v>177</v>
      </c>
      <c r="C8" s="30" t="s">
        <v>159</v>
      </c>
      <c r="D8" s="42"/>
      <c r="E8" s="29" t="s">
        <v>150</v>
      </c>
      <c r="F8" s="46" t="s">
        <v>177</v>
      </c>
      <c r="G8" s="30" t="s">
        <v>155</v>
      </c>
    </row>
    <row r="9" spans="1:7" ht="18">
      <c r="A9" s="28" t="s">
        <v>128</v>
      </c>
      <c r="B9" s="46" t="s">
        <v>177</v>
      </c>
      <c r="C9" s="30" t="s">
        <v>174</v>
      </c>
      <c r="D9" s="42"/>
      <c r="E9" s="29" t="s">
        <v>151</v>
      </c>
      <c r="F9" s="46" t="s">
        <v>176</v>
      </c>
      <c r="G9" s="30" t="s">
        <v>173</v>
      </c>
    </row>
    <row r="10" spans="1:7" ht="18.75" thickBot="1">
      <c r="A10" s="31"/>
      <c r="B10" s="47" t="s">
        <v>179</v>
      </c>
      <c r="C10" s="33"/>
      <c r="D10" s="43"/>
      <c r="E10" s="32"/>
      <c r="F10" s="47" t="s">
        <v>180</v>
      </c>
      <c r="G10" s="33"/>
    </row>
    <row r="11" spans="1:7" ht="18">
      <c r="A11" s="28"/>
      <c r="B11" s="49" t="s">
        <v>194</v>
      </c>
      <c r="C11" s="30"/>
      <c r="D11" s="42"/>
      <c r="E11" s="29"/>
      <c r="F11" s="49" t="s">
        <v>193</v>
      </c>
      <c r="G11" s="30"/>
    </row>
    <row r="12" spans="1:7" s="37" customFormat="1" ht="18">
      <c r="A12" s="38" t="s">
        <v>140</v>
      </c>
      <c r="B12" s="48" t="s">
        <v>122</v>
      </c>
      <c r="C12" s="40" t="s">
        <v>133</v>
      </c>
      <c r="D12" s="44"/>
      <c r="E12" s="39" t="s">
        <v>112</v>
      </c>
      <c r="F12" s="48" t="s">
        <v>122</v>
      </c>
      <c r="G12" s="40" t="s">
        <v>160</v>
      </c>
    </row>
    <row r="13" spans="1:7" ht="18">
      <c r="A13" s="28" t="s">
        <v>141</v>
      </c>
      <c r="B13" s="46" t="s">
        <v>178</v>
      </c>
      <c r="C13" s="30" t="s">
        <v>134</v>
      </c>
      <c r="D13" s="42"/>
      <c r="E13" s="29" t="s">
        <v>161</v>
      </c>
      <c r="F13" s="46" t="s">
        <v>177</v>
      </c>
      <c r="G13" s="30" t="s">
        <v>167</v>
      </c>
    </row>
    <row r="14" spans="1:7" ht="18">
      <c r="A14" s="28" t="s">
        <v>157</v>
      </c>
      <c r="B14" s="46" t="s">
        <v>176</v>
      </c>
      <c r="C14" s="30" t="s">
        <v>135</v>
      </c>
      <c r="D14" s="42"/>
      <c r="E14" s="29" t="s">
        <v>162</v>
      </c>
      <c r="F14" s="46" t="s">
        <v>177</v>
      </c>
      <c r="G14" s="30" t="s">
        <v>168</v>
      </c>
    </row>
    <row r="15" spans="1:7" ht="18">
      <c r="A15" s="28" t="s">
        <v>158</v>
      </c>
      <c r="B15" s="46" t="s">
        <v>178</v>
      </c>
      <c r="C15" s="30" t="s">
        <v>136</v>
      </c>
      <c r="D15" s="42"/>
      <c r="E15" s="29" t="s">
        <v>163</v>
      </c>
      <c r="F15" s="46" t="s">
        <v>176</v>
      </c>
      <c r="G15" s="30" t="s">
        <v>169</v>
      </c>
    </row>
    <row r="16" spans="1:7" ht="18">
      <c r="A16" s="28" t="s">
        <v>175</v>
      </c>
      <c r="B16" s="46" t="s">
        <v>176</v>
      </c>
      <c r="C16" s="30" t="s">
        <v>137</v>
      </c>
      <c r="D16" s="42"/>
      <c r="E16" s="29" t="s">
        <v>164</v>
      </c>
      <c r="F16" s="46" t="s">
        <v>178</v>
      </c>
      <c r="G16" s="30" t="s">
        <v>170</v>
      </c>
    </row>
    <row r="17" spans="1:7" ht="18">
      <c r="A17" s="28" t="s">
        <v>142</v>
      </c>
      <c r="B17" s="46" t="s">
        <v>177</v>
      </c>
      <c r="C17" s="30" t="s">
        <v>138</v>
      </c>
      <c r="D17" s="42"/>
      <c r="E17" s="29" t="s">
        <v>165</v>
      </c>
      <c r="F17" s="46" t="s">
        <v>177</v>
      </c>
      <c r="G17" s="30" t="s">
        <v>171</v>
      </c>
    </row>
    <row r="18" spans="1:7" ht="18">
      <c r="A18" s="28" t="s">
        <v>143</v>
      </c>
      <c r="B18" s="46" t="s">
        <v>178</v>
      </c>
      <c r="C18" s="30" t="s">
        <v>139</v>
      </c>
      <c r="D18" s="42"/>
      <c r="E18" s="29" t="s">
        <v>166</v>
      </c>
      <c r="F18" s="46" t="s">
        <v>178</v>
      </c>
      <c r="G18" s="30" t="s">
        <v>172</v>
      </c>
    </row>
    <row r="19" spans="1:7" ht="18.75" thickBot="1">
      <c r="A19" s="31"/>
      <c r="B19" s="47" t="s">
        <v>185</v>
      </c>
      <c r="C19" s="33"/>
      <c r="D19" s="43"/>
      <c r="E19" s="32"/>
      <c r="F19" s="47" t="s">
        <v>180</v>
      </c>
      <c r="G19" s="3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2">
      <selection activeCell="B11" sqref="B11"/>
    </sheetView>
  </sheetViews>
  <sheetFormatPr defaultColWidth="9.140625" defaultRowHeight="12.75"/>
  <cols>
    <col min="1" max="1" width="23.57421875" style="0" customWidth="1"/>
    <col min="2" max="2" width="11.7109375" style="49" bestFit="1" customWidth="1"/>
    <col min="3" max="3" width="24.421875" style="0" customWidth="1"/>
    <col min="5" max="5" width="23.421875" style="0" customWidth="1"/>
    <col min="6" max="6" width="12.8515625" style="50" bestFit="1" customWidth="1"/>
    <col min="7" max="7" width="23.421875" style="0" customWidth="1"/>
  </cols>
  <sheetData>
    <row r="2" spans="2:6" ht="13.5" thickBot="1">
      <c r="B2" s="49" t="s">
        <v>195</v>
      </c>
      <c r="F2" s="50" t="s">
        <v>197</v>
      </c>
    </row>
    <row r="3" spans="1:7" s="37" customFormat="1" ht="18">
      <c r="A3" s="34" t="s">
        <v>113</v>
      </c>
      <c r="B3" s="45" t="s">
        <v>122</v>
      </c>
      <c r="C3" s="36" t="s">
        <v>112</v>
      </c>
      <c r="D3" s="34"/>
      <c r="E3" s="34" t="s">
        <v>160</v>
      </c>
      <c r="F3" s="45" t="s">
        <v>122</v>
      </c>
      <c r="G3" s="36" t="s">
        <v>110</v>
      </c>
    </row>
    <row r="4" spans="1:7" ht="18">
      <c r="A4" s="28" t="s">
        <v>123</v>
      </c>
      <c r="B4" s="46" t="s">
        <v>177</v>
      </c>
      <c r="C4" s="29" t="s">
        <v>161</v>
      </c>
      <c r="D4" s="28"/>
      <c r="E4" s="28" t="s">
        <v>167</v>
      </c>
      <c r="F4" s="46" t="s">
        <v>178</v>
      </c>
      <c r="G4" s="30" t="s">
        <v>129</v>
      </c>
    </row>
    <row r="5" spans="1:7" ht="18">
      <c r="A5" s="28" t="s">
        <v>124</v>
      </c>
      <c r="B5" s="46" t="s">
        <v>176</v>
      </c>
      <c r="C5" s="29" t="s">
        <v>162</v>
      </c>
      <c r="D5" s="28"/>
      <c r="E5" s="28" t="s">
        <v>168</v>
      </c>
      <c r="F5" s="46" t="s">
        <v>176</v>
      </c>
      <c r="G5" s="30" t="s">
        <v>130</v>
      </c>
    </row>
    <row r="6" spans="1:7" ht="18">
      <c r="A6" s="28" t="s">
        <v>125</v>
      </c>
      <c r="B6" s="46" t="s">
        <v>177</v>
      </c>
      <c r="C6" s="29" t="s">
        <v>163</v>
      </c>
      <c r="D6" s="28"/>
      <c r="E6" s="28" t="s">
        <v>169</v>
      </c>
      <c r="F6" s="46" t="s">
        <v>177</v>
      </c>
      <c r="G6" s="30" t="s">
        <v>131</v>
      </c>
    </row>
    <row r="7" spans="1:7" ht="18">
      <c r="A7" s="28" t="s">
        <v>126</v>
      </c>
      <c r="B7" s="46" t="s">
        <v>177</v>
      </c>
      <c r="C7" s="29" t="s">
        <v>164</v>
      </c>
      <c r="D7" s="28"/>
      <c r="E7" s="28" t="s">
        <v>170</v>
      </c>
      <c r="F7" s="46" t="s">
        <v>178</v>
      </c>
      <c r="G7" s="30" t="s">
        <v>132</v>
      </c>
    </row>
    <row r="8" spans="1:7" ht="18">
      <c r="A8" s="28" t="s">
        <v>127</v>
      </c>
      <c r="B8" s="46" t="s">
        <v>178</v>
      </c>
      <c r="C8" s="29" t="s">
        <v>165</v>
      </c>
      <c r="D8" s="28"/>
      <c r="E8" s="28" t="s">
        <v>171</v>
      </c>
      <c r="F8" s="46" t="s">
        <v>176</v>
      </c>
      <c r="G8" s="30" t="s">
        <v>159</v>
      </c>
    </row>
    <row r="9" spans="1:7" ht="18">
      <c r="A9" s="28" t="s">
        <v>128</v>
      </c>
      <c r="B9" s="46" t="s">
        <v>177</v>
      </c>
      <c r="C9" s="29" t="s">
        <v>166</v>
      </c>
      <c r="D9" s="28"/>
      <c r="E9" s="28" t="s">
        <v>172</v>
      </c>
      <c r="F9" s="46" t="s">
        <v>177</v>
      </c>
      <c r="G9" s="30" t="s">
        <v>182</v>
      </c>
    </row>
    <row r="10" spans="1:7" ht="18.75" thickBot="1">
      <c r="A10" s="31"/>
      <c r="B10" s="47" t="s">
        <v>186</v>
      </c>
      <c r="C10" s="33"/>
      <c r="D10" s="31"/>
      <c r="E10" s="31"/>
      <c r="F10" s="47" t="s">
        <v>188</v>
      </c>
      <c r="G10" s="33"/>
    </row>
    <row r="11" spans="1:7" ht="18">
      <c r="A11" s="56"/>
      <c r="B11" s="57" t="s">
        <v>196</v>
      </c>
      <c r="C11" s="58"/>
      <c r="D11" s="29"/>
      <c r="E11" s="56"/>
      <c r="F11" s="50" t="s">
        <v>198</v>
      </c>
      <c r="G11" s="58"/>
    </row>
    <row r="12" spans="1:7" s="37" customFormat="1" ht="18">
      <c r="A12" s="38" t="s">
        <v>133</v>
      </c>
      <c r="B12" s="48" t="s">
        <v>122</v>
      </c>
      <c r="C12" s="40" t="s">
        <v>181</v>
      </c>
      <c r="D12" s="39"/>
      <c r="E12" s="38" t="s">
        <v>145</v>
      </c>
      <c r="F12" s="48" t="s">
        <v>122</v>
      </c>
      <c r="G12" s="40" t="s">
        <v>140</v>
      </c>
    </row>
    <row r="13" spans="1:7" ht="18">
      <c r="A13" s="28" t="s">
        <v>134</v>
      </c>
      <c r="B13" s="46" t="s">
        <v>176</v>
      </c>
      <c r="C13" s="30" t="s">
        <v>146</v>
      </c>
      <c r="D13" s="29"/>
      <c r="E13" s="28" t="s">
        <v>152</v>
      </c>
      <c r="F13" s="46" t="s">
        <v>178</v>
      </c>
      <c r="G13" s="30" t="s">
        <v>141</v>
      </c>
    </row>
    <row r="14" spans="1:7" s="37" customFormat="1" ht="18">
      <c r="A14" s="28" t="s">
        <v>135</v>
      </c>
      <c r="B14" s="46" t="s">
        <v>178</v>
      </c>
      <c r="C14" s="30" t="s">
        <v>183</v>
      </c>
      <c r="D14" s="39"/>
      <c r="E14" s="28" t="s">
        <v>154</v>
      </c>
      <c r="F14" s="46" t="s">
        <v>176</v>
      </c>
      <c r="G14" s="30" t="s">
        <v>157</v>
      </c>
    </row>
    <row r="15" spans="1:7" ht="18">
      <c r="A15" s="28" t="s">
        <v>136</v>
      </c>
      <c r="B15" s="46" t="s">
        <v>176</v>
      </c>
      <c r="C15" s="30" t="s">
        <v>147</v>
      </c>
      <c r="D15" s="29"/>
      <c r="E15" s="28" t="s">
        <v>156</v>
      </c>
      <c r="F15" s="46" t="s">
        <v>176</v>
      </c>
      <c r="G15" s="30" t="s">
        <v>158</v>
      </c>
    </row>
    <row r="16" spans="1:7" ht="18">
      <c r="A16" s="28" t="s">
        <v>137</v>
      </c>
      <c r="B16" s="46" t="s">
        <v>178</v>
      </c>
      <c r="C16" s="30" t="s">
        <v>148</v>
      </c>
      <c r="D16" s="29"/>
      <c r="E16" s="28" t="s">
        <v>153</v>
      </c>
      <c r="F16" s="46" t="s">
        <v>176</v>
      </c>
      <c r="G16" s="30" t="s">
        <v>175</v>
      </c>
    </row>
    <row r="17" spans="1:7" ht="18">
      <c r="A17" s="28" t="s">
        <v>138</v>
      </c>
      <c r="B17" s="46" t="s">
        <v>177</v>
      </c>
      <c r="C17" s="30" t="s">
        <v>149</v>
      </c>
      <c r="D17" s="29"/>
      <c r="E17" s="28" t="s">
        <v>155</v>
      </c>
      <c r="F17" s="46" t="s">
        <v>177</v>
      </c>
      <c r="G17" s="30" t="s">
        <v>142</v>
      </c>
    </row>
    <row r="18" spans="1:7" ht="18">
      <c r="A18" s="28" t="s">
        <v>184</v>
      </c>
      <c r="B18" s="46" t="s">
        <v>176</v>
      </c>
      <c r="C18" s="30" t="s">
        <v>150</v>
      </c>
      <c r="D18" s="29"/>
      <c r="E18" s="28" t="s">
        <v>173</v>
      </c>
      <c r="F18" s="46" t="s">
        <v>178</v>
      </c>
      <c r="G18" s="30" t="s">
        <v>143</v>
      </c>
    </row>
    <row r="19" spans="1:7" ht="18.75" thickBot="1">
      <c r="A19" s="31"/>
      <c r="B19" s="47" t="s">
        <v>187</v>
      </c>
      <c r="C19" s="33"/>
      <c r="D19" s="32"/>
      <c r="E19" s="31"/>
      <c r="F19" s="47" t="s">
        <v>187</v>
      </c>
      <c r="G19" s="33"/>
    </row>
    <row r="20" spans="1:12" ht="18">
      <c r="A20" s="29"/>
      <c r="B20" s="46"/>
      <c r="C20" s="29"/>
      <c r="D20" s="29"/>
      <c r="E20" s="29"/>
      <c r="F20" s="46"/>
      <c r="G20" s="29"/>
      <c r="H20" s="52"/>
      <c r="I20" s="52"/>
      <c r="J20" s="52"/>
      <c r="K20" s="52"/>
      <c r="L20" s="52"/>
    </row>
    <row r="21" spans="1:12" ht="18">
      <c r="A21" s="29"/>
      <c r="B21" s="46"/>
      <c r="C21" s="29"/>
      <c r="D21" s="29"/>
      <c r="E21" s="29"/>
      <c r="F21" s="53"/>
      <c r="G21" s="29"/>
      <c r="H21" s="52"/>
      <c r="I21" s="52"/>
      <c r="J21" s="52"/>
      <c r="K21" s="52"/>
      <c r="L21" s="52"/>
    </row>
    <row r="22" spans="1:12" ht="12.75">
      <c r="A22" s="52"/>
      <c r="B22" s="54"/>
      <c r="C22" s="52"/>
      <c r="D22" s="52"/>
      <c r="E22" s="52"/>
      <c r="F22" s="55"/>
      <c r="G22" s="52"/>
      <c r="H22" s="52"/>
      <c r="I22" s="52"/>
      <c r="J22" s="52"/>
      <c r="K22" s="52"/>
      <c r="L22" s="5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C17" sqref="C17"/>
    </sheetView>
  </sheetViews>
  <sheetFormatPr defaultColWidth="9.140625" defaultRowHeight="12.75"/>
  <cols>
    <col min="1" max="1" width="23.57421875" style="52" customWidth="1"/>
    <col min="2" max="2" width="10.140625" style="54" bestFit="1" customWidth="1"/>
    <col min="3" max="3" width="24.421875" style="52" customWidth="1"/>
    <col min="4" max="4" width="9.140625" style="52" customWidth="1"/>
    <col min="5" max="5" width="23.421875" style="52" customWidth="1"/>
    <col min="6" max="6" width="9.7109375" style="55" customWidth="1"/>
    <col min="7" max="7" width="23.421875" style="52" customWidth="1"/>
    <col min="8" max="16384" width="9.140625" style="52" customWidth="1"/>
  </cols>
  <sheetData>
    <row r="2" spans="2:6" ht="13.5" thickBot="1">
      <c r="B2" s="54" t="s">
        <v>199</v>
      </c>
      <c r="F2" s="54" t="s">
        <v>202</v>
      </c>
    </row>
    <row r="3" spans="1:7" s="51" customFormat="1" ht="18">
      <c r="A3" s="34" t="s">
        <v>181</v>
      </c>
      <c r="B3" s="45" t="s">
        <v>122</v>
      </c>
      <c r="C3" s="36" t="s">
        <v>113</v>
      </c>
      <c r="D3" s="35"/>
      <c r="E3" s="34" t="s">
        <v>110</v>
      </c>
      <c r="F3" s="45" t="s">
        <v>189</v>
      </c>
      <c r="G3" s="36" t="s">
        <v>140</v>
      </c>
    </row>
    <row r="4" spans="1:7" ht="18">
      <c r="A4" s="28" t="s">
        <v>146</v>
      </c>
      <c r="B4" s="46" t="s">
        <v>176</v>
      </c>
      <c r="C4" s="30" t="s">
        <v>123</v>
      </c>
      <c r="D4" s="29"/>
      <c r="E4" s="28" t="s">
        <v>129</v>
      </c>
      <c r="F4" s="46" t="s">
        <v>177</v>
      </c>
      <c r="G4" s="30" t="s">
        <v>141</v>
      </c>
    </row>
    <row r="5" spans="1:7" ht="18">
      <c r="A5" s="28" t="s">
        <v>183</v>
      </c>
      <c r="B5" s="46" t="s">
        <v>178</v>
      </c>
      <c r="C5" s="30" t="s">
        <v>124</v>
      </c>
      <c r="D5" s="29"/>
      <c r="E5" s="28" t="s">
        <v>130</v>
      </c>
      <c r="F5" s="46" t="s">
        <v>176</v>
      </c>
      <c r="G5" s="30" t="s">
        <v>157</v>
      </c>
    </row>
    <row r="6" spans="1:7" ht="18">
      <c r="A6" s="28" t="s">
        <v>147</v>
      </c>
      <c r="B6" s="46" t="s">
        <v>176</v>
      </c>
      <c r="C6" s="30" t="s">
        <v>125</v>
      </c>
      <c r="D6" s="29"/>
      <c r="E6" s="28" t="s">
        <v>131</v>
      </c>
      <c r="F6" s="46" t="s">
        <v>176</v>
      </c>
      <c r="G6" s="30" t="s">
        <v>158</v>
      </c>
    </row>
    <row r="7" spans="1:7" ht="18">
      <c r="A7" s="28" t="s">
        <v>148</v>
      </c>
      <c r="B7" s="46" t="s">
        <v>177</v>
      </c>
      <c r="C7" s="30" t="s">
        <v>126</v>
      </c>
      <c r="D7" s="29"/>
      <c r="E7" s="28" t="s">
        <v>132</v>
      </c>
      <c r="F7" s="46" t="s">
        <v>176</v>
      </c>
      <c r="G7" s="30" t="s">
        <v>175</v>
      </c>
    </row>
    <row r="8" spans="1:7" ht="18">
      <c r="A8" s="28" t="s">
        <v>149</v>
      </c>
      <c r="B8" s="46" t="s">
        <v>178</v>
      </c>
      <c r="C8" s="30" t="s">
        <v>127</v>
      </c>
      <c r="D8" s="29"/>
      <c r="E8" s="28" t="s">
        <v>159</v>
      </c>
      <c r="F8" s="46" t="s">
        <v>178</v>
      </c>
      <c r="G8" s="30" t="s">
        <v>142</v>
      </c>
    </row>
    <row r="9" spans="1:7" ht="18">
      <c r="A9" s="28" t="s">
        <v>150</v>
      </c>
      <c r="B9" s="46" t="s">
        <v>178</v>
      </c>
      <c r="C9" s="30" t="s">
        <v>128</v>
      </c>
      <c r="D9" s="29"/>
      <c r="E9" s="28" t="s">
        <v>174</v>
      </c>
      <c r="F9" s="46" t="s">
        <v>177</v>
      </c>
      <c r="G9" s="30" t="s">
        <v>143</v>
      </c>
    </row>
    <row r="10" spans="1:7" ht="18.75" thickBot="1">
      <c r="A10" s="31"/>
      <c r="B10" s="47" t="s">
        <v>185</v>
      </c>
      <c r="C10" s="33"/>
      <c r="D10" s="32"/>
      <c r="E10" s="31"/>
      <c r="F10" s="47" t="s">
        <v>180</v>
      </c>
      <c r="G10" s="33"/>
    </row>
    <row r="11" spans="1:7" ht="18">
      <c r="A11" s="28"/>
      <c r="B11" s="54" t="s">
        <v>200</v>
      </c>
      <c r="C11" s="30"/>
      <c r="D11" s="29"/>
      <c r="E11" s="56"/>
      <c r="F11" s="57" t="s">
        <v>201</v>
      </c>
      <c r="G11" s="58"/>
    </row>
    <row r="12" spans="1:7" s="51" customFormat="1" ht="18">
      <c r="A12" s="38" t="s">
        <v>112</v>
      </c>
      <c r="B12" s="48" t="s">
        <v>122</v>
      </c>
      <c r="C12" s="40" t="s">
        <v>133</v>
      </c>
      <c r="D12" s="39"/>
      <c r="E12" s="38" t="s">
        <v>160</v>
      </c>
      <c r="F12" s="48" t="s">
        <v>189</v>
      </c>
      <c r="G12" s="40" t="s">
        <v>145</v>
      </c>
    </row>
    <row r="13" spans="1:7" ht="18">
      <c r="A13" s="28" t="s">
        <v>161</v>
      </c>
      <c r="B13" s="46" t="s">
        <v>176</v>
      </c>
      <c r="C13" s="30" t="s">
        <v>134</v>
      </c>
      <c r="D13" s="29"/>
      <c r="E13" s="28" t="s">
        <v>167</v>
      </c>
      <c r="F13" s="46" t="s">
        <v>177</v>
      </c>
      <c r="G13" s="30" t="s">
        <v>152</v>
      </c>
    </row>
    <row r="14" spans="1:7" s="51" customFormat="1" ht="18">
      <c r="A14" s="28" t="s">
        <v>162</v>
      </c>
      <c r="B14" s="46" t="s">
        <v>178</v>
      </c>
      <c r="C14" s="30" t="s">
        <v>135</v>
      </c>
      <c r="D14" s="39"/>
      <c r="E14" s="28" t="s">
        <v>168</v>
      </c>
      <c r="F14" s="46" t="s">
        <v>177</v>
      </c>
      <c r="G14" s="30" t="s">
        <v>154</v>
      </c>
    </row>
    <row r="15" spans="1:7" ht="18">
      <c r="A15" s="28" t="s">
        <v>163</v>
      </c>
      <c r="B15" s="46" t="s">
        <v>176</v>
      </c>
      <c r="C15" s="30" t="s">
        <v>137</v>
      </c>
      <c r="D15" s="29"/>
      <c r="E15" s="28" t="s">
        <v>169</v>
      </c>
      <c r="F15" s="46" t="s">
        <v>177</v>
      </c>
      <c r="G15" s="30" t="s">
        <v>156</v>
      </c>
    </row>
    <row r="16" spans="1:7" ht="18">
      <c r="A16" s="28" t="s">
        <v>164</v>
      </c>
      <c r="B16" s="46" t="s">
        <v>178</v>
      </c>
      <c r="C16" s="30" t="s">
        <v>138</v>
      </c>
      <c r="D16" s="29"/>
      <c r="E16" s="28" t="s">
        <v>170</v>
      </c>
      <c r="F16" s="46" t="s">
        <v>177</v>
      </c>
      <c r="G16" s="30" t="s">
        <v>153</v>
      </c>
    </row>
    <row r="17" spans="1:7" ht="18">
      <c r="A17" s="28" t="s">
        <v>165</v>
      </c>
      <c r="B17" s="46" t="s">
        <v>177</v>
      </c>
      <c r="C17" s="30" t="s">
        <v>184</v>
      </c>
      <c r="D17" s="29"/>
      <c r="E17" s="28" t="s">
        <v>171</v>
      </c>
      <c r="F17" s="46" t="s">
        <v>176</v>
      </c>
      <c r="G17" s="30" t="s">
        <v>155</v>
      </c>
    </row>
    <row r="18" spans="1:7" ht="18">
      <c r="A18" s="28" t="s">
        <v>190</v>
      </c>
      <c r="B18" s="46" t="s">
        <v>178</v>
      </c>
      <c r="C18" s="30" t="s">
        <v>139</v>
      </c>
      <c r="D18" s="29"/>
      <c r="E18" s="28" t="s">
        <v>172</v>
      </c>
      <c r="F18" s="46" t="s">
        <v>178</v>
      </c>
      <c r="G18" s="30" t="s">
        <v>173</v>
      </c>
    </row>
    <row r="19" spans="1:7" ht="18.75" thickBot="1">
      <c r="A19" s="31"/>
      <c r="B19" s="47" t="s">
        <v>185</v>
      </c>
      <c r="C19" s="33"/>
      <c r="D19" s="32"/>
      <c r="E19" s="31"/>
      <c r="F19" s="47" t="s">
        <v>186</v>
      </c>
      <c r="G19" s="33"/>
    </row>
    <row r="20" spans="1:7" ht="18">
      <c r="A20" s="29"/>
      <c r="B20" s="46"/>
      <c r="C20" s="29"/>
      <c r="D20" s="29"/>
      <c r="E20" s="29"/>
      <c r="F20" s="46"/>
      <c r="G20" s="29"/>
    </row>
    <row r="21" spans="1:7" ht="18">
      <c r="A21" s="29"/>
      <c r="B21" s="46"/>
      <c r="C21" s="29"/>
      <c r="D21" s="29"/>
      <c r="E21" s="29"/>
      <c r="F21" s="53"/>
      <c r="G21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43">
      <selection activeCell="D9" sqref="D9"/>
    </sheetView>
  </sheetViews>
  <sheetFormatPr defaultColWidth="9.140625" defaultRowHeight="12.75"/>
  <cols>
    <col min="1" max="1" width="3.00390625" style="52" bestFit="1" customWidth="1"/>
    <col min="2" max="2" width="32.7109375" style="52" bestFit="1" customWidth="1"/>
    <col min="3" max="3" width="8.140625" style="75" customWidth="1"/>
    <col min="4" max="4" width="9.140625" style="52" customWidth="1"/>
    <col min="5" max="5" width="3.421875" style="59" customWidth="1"/>
    <col min="6" max="6" width="4.00390625" style="59" bestFit="1" customWidth="1"/>
    <col min="7" max="7" width="5.57421875" style="59" bestFit="1" customWidth="1"/>
    <col min="8" max="8" width="3.00390625" style="59" bestFit="1" customWidth="1"/>
    <col min="9" max="9" width="4.00390625" style="59" bestFit="1" customWidth="1"/>
    <col min="10" max="10" width="5.57421875" style="59" bestFit="1" customWidth="1"/>
    <col min="11" max="11" width="3.00390625" style="60" bestFit="1" customWidth="1"/>
    <col min="12" max="12" width="4.00390625" style="59" bestFit="1" customWidth="1"/>
    <col min="13" max="13" width="5.57421875" style="52" bestFit="1" customWidth="1"/>
    <col min="14" max="14" width="4.421875" style="51" customWidth="1"/>
    <col min="15" max="15" width="2.00390625" style="51" bestFit="1" customWidth="1"/>
    <col min="16" max="17" width="5.00390625" style="51" bestFit="1" customWidth="1"/>
    <col min="18" max="16384" width="9.140625" style="52" customWidth="1"/>
  </cols>
  <sheetData>
    <row r="1" spans="1:17" ht="18">
      <c r="A1" s="62">
        <v>1</v>
      </c>
      <c r="B1" s="72" t="s">
        <v>203</v>
      </c>
      <c r="C1" s="74">
        <v>2624</v>
      </c>
      <c r="D1" s="63"/>
      <c r="E1" s="84">
        <v>28</v>
      </c>
      <c r="F1" s="64">
        <v>0.5</v>
      </c>
      <c r="G1" s="81">
        <f ca="1">IF(COUNT(E1)&gt;0,INDIRECT(ADDRESS(E1,3)),0)</f>
        <v>2545</v>
      </c>
      <c r="H1" s="84">
        <v>21</v>
      </c>
      <c r="I1" s="64">
        <v>1</v>
      </c>
      <c r="J1" s="81">
        <f ca="1">IF(COUNT(H1)&gt;0,INDIRECT(ADDRESS(H1,3)),0)</f>
        <v>2480</v>
      </c>
      <c r="K1" s="65">
        <v>7</v>
      </c>
      <c r="L1" s="73">
        <v>0.5</v>
      </c>
      <c r="M1" s="81">
        <f ca="1">IF(COUNT(K1)&gt;0,INDIRECT(ADDRESS(K1,3)),0)</f>
        <v>2386</v>
      </c>
      <c r="N1" s="87">
        <f>SUM(F1,I1,L1)</f>
        <v>2</v>
      </c>
      <c r="O1" s="88">
        <f aca="true" t="shared" si="0" ref="O1:O7">COUNT(E1,H1,K1)</f>
        <v>3</v>
      </c>
      <c r="P1" s="88">
        <f>SUM(G1,J1,M1)</f>
        <v>7411</v>
      </c>
      <c r="Q1" s="89">
        <f>ROUND(P1/O1,0)</f>
        <v>2470</v>
      </c>
    </row>
    <row r="2" spans="1:17" ht="18">
      <c r="A2" s="66">
        <v>2</v>
      </c>
      <c r="B2" s="29" t="s">
        <v>204</v>
      </c>
      <c r="C2" s="75">
        <v>2531</v>
      </c>
      <c r="E2" s="85">
        <v>29</v>
      </c>
      <c r="F2" s="61">
        <v>1</v>
      </c>
      <c r="G2" s="82">
        <f aca="true" ca="1" t="shared" si="1" ref="G2:G52">IF(COUNT(E2)&gt;0,INDIRECT(ADDRESS(E2,3)),0)</f>
        <v>2380</v>
      </c>
      <c r="H2" s="85">
        <v>22</v>
      </c>
      <c r="I2" s="61">
        <v>0.5</v>
      </c>
      <c r="J2" s="82">
        <f aca="true" ca="1" t="shared" si="2" ref="J2:J52">IF(COUNT(H2)&gt;0,INDIRECT(ADDRESS(H2,3)),0)</f>
        <v>2431</v>
      </c>
      <c r="K2" s="60">
        <v>8</v>
      </c>
      <c r="L2" s="59">
        <v>1</v>
      </c>
      <c r="M2" s="82">
        <f aca="true" ca="1" t="shared" si="3" ref="M2:M52">IF(COUNT(K2)&gt;0,INDIRECT(ADDRESS(K2,3)),0)</f>
        <v>2411</v>
      </c>
      <c r="N2" s="90">
        <f aca="true" t="shared" si="4" ref="N2:N51">SUM(F2,I2,L2)</f>
        <v>2.5</v>
      </c>
      <c r="O2" s="51">
        <f t="shared" si="0"/>
        <v>3</v>
      </c>
      <c r="P2" s="51">
        <f aca="true" t="shared" si="5" ref="P2:P52">SUM(G2,J2,M2)</f>
        <v>7222</v>
      </c>
      <c r="Q2" s="91">
        <f aca="true" t="shared" si="6" ref="Q2:Q52">ROUND(P2/O2,0)</f>
        <v>2407</v>
      </c>
    </row>
    <row r="3" spans="1:17" ht="18">
      <c r="A3" s="66">
        <v>3</v>
      </c>
      <c r="B3" s="29" t="s">
        <v>205</v>
      </c>
      <c r="C3" s="75">
        <v>2542</v>
      </c>
      <c r="E3" s="85">
        <v>30</v>
      </c>
      <c r="F3" s="59">
        <v>1</v>
      </c>
      <c r="G3" s="82">
        <f ca="1" t="shared" si="1"/>
        <v>2350</v>
      </c>
      <c r="H3" s="85">
        <v>23</v>
      </c>
      <c r="I3" s="59">
        <v>1</v>
      </c>
      <c r="J3" s="82">
        <f ca="1" t="shared" si="2"/>
        <v>2387</v>
      </c>
      <c r="K3" s="60">
        <v>9</v>
      </c>
      <c r="L3" s="61">
        <v>0.5</v>
      </c>
      <c r="M3" s="82">
        <f ca="1" t="shared" si="3"/>
        <v>2422</v>
      </c>
      <c r="N3" s="90">
        <f t="shared" si="4"/>
        <v>2.5</v>
      </c>
      <c r="O3" s="51">
        <f t="shared" si="0"/>
        <v>3</v>
      </c>
      <c r="P3" s="51">
        <f t="shared" si="5"/>
        <v>7159</v>
      </c>
      <c r="Q3" s="91">
        <f t="shared" si="6"/>
        <v>2386</v>
      </c>
    </row>
    <row r="4" spans="1:17" ht="18">
      <c r="A4" s="66">
        <v>4</v>
      </c>
      <c r="B4" s="29" t="s">
        <v>206</v>
      </c>
      <c r="C4" s="75">
        <v>2539</v>
      </c>
      <c r="E4" s="85">
        <v>31</v>
      </c>
      <c r="F4" s="61">
        <v>0.5</v>
      </c>
      <c r="G4" s="82">
        <f ca="1" t="shared" si="1"/>
        <v>2373</v>
      </c>
      <c r="H4" s="85">
        <v>24</v>
      </c>
      <c r="I4" s="61">
        <v>1</v>
      </c>
      <c r="J4" s="82">
        <f ca="1" t="shared" si="2"/>
        <v>2323</v>
      </c>
      <c r="K4" s="60">
        <v>10</v>
      </c>
      <c r="L4" s="59">
        <v>0</v>
      </c>
      <c r="M4" s="82">
        <f ca="1" t="shared" si="3"/>
        <v>2345</v>
      </c>
      <c r="N4" s="90">
        <f t="shared" si="4"/>
        <v>1.5</v>
      </c>
      <c r="O4" s="51">
        <f t="shared" si="0"/>
        <v>3</v>
      </c>
      <c r="P4" s="51">
        <f t="shared" si="5"/>
        <v>7041</v>
      </c>
      <c r="Q4" s="91">
        <f t="shared" si="6"/>
        <v>2347</v>
      </c>
    </row>
    <row r="5" spans="1:17" ht="18">
      <c r="A5" s="66">
        <v>5</v>
      </c>
      <c r="B5" s="29" t="s">
        <v>207</v>
      </c>
      <c r="C5" s="75">
        <v>2513</v>
      </c>
      <c r="E5" s="85">
        <v>32</v>
      </c>
      <c r="F5" s="59">
        <v>1</v>
      </c>
      <c r="G5" s="82">
        <f ca="1" t="shared" si="1"/>
        <v>2272</v>
      </c>
      <c r="H5" s="85">
        <v>25</v>
      </c>
      <c r="I5" s="59">
        <v>0</v>
      </c>
      <c r="J5" s="82">
        <f ca="1" t="shared" si="2"/>
        <v>2325</v>
      </c>
      <c r="K5" s="60">
        <v>11</v>
      </c>
      <c r="L5" s="61">
        <v>1</v>
      </c>
      <c r="M5" s="82">
        <f ca="1" t="shared" si="3"/>
        <v>2324</v>
      </c>
      <c r="N5" s="90">
        <f t="shared" si="4"/>
        <v>2</v>
      </c>
      <c r="O5" s="51">
        <f t="shared" si="0"/>
        <v>3</v>
      </c>
      <c r="P5" s="51">
        <f t="shared" si="5"/>
        <v>6921</v>
      </c>
      <c r="Q5" s="91">
        <f t="shared" si="6"/>
        <v>2307</v>
      </c>
    </row>
    <row r="6" spans="1:17" ht="18.75" thickBot="1">
      <c r="A6" s="67">
        <v>6</v>
      </c>
      <c r="B6" s="32" t="s">
        <v>208</v>
      </c>
      <c r="C6" s="76">
        <v>2515</v>
      </c>
      <c r="D6" s="68"/>
      <c r="E6" s="86">
        <v>34</v>
      </c>
      <c r="F6" s="70">
        <v>1</v>
      </c>
      <c r="G6" s="83">
        <f ca="1" t="shared" si="1"/>
        <v>2249</v>
      </c>
      <c r="H6" s="86">
        <v>26</v>
      </c>
      <c r="I6" s="70">
        <v>1</v>
      </c>
      <c r="J6" s="83">
        <f ca="1" t="shared" si="2"/>
        <v>2264</v>
      </c>
      <c r="K6" s="71">
        <v>12</v>
      </c>
      <c r="L6" s="69">
        <v>1</v>
      </c>
      <c r="M6" s="83">
        <f ca="1" t="shared" si="3"/>
        <v>2323</v>
      </c>
      <c r="N6" s="92">
        <f t="shared" si="4"/>
        <v>3</v>
      </c>
      <c r="O6" s="93">
        <f t="shared" si="0"/>
        <v>3</v>
      </c>
      <c r="P6" s="93">
        <f t="shared" si="5"/>
        <v>6836</v>
      </c>
      <c r="Q6" s="94">
        <f t="shared" si="6"/>
        <v>2279</v>
      </c>
    </row>
    <row r="7" spans="1:17" ht="18">
      <c r="A7" s="62">
        <v>7</v>
      </c>
      <c r="B7" s="72" t="s">
        <v>209</v>
      </c>
      <c r="C7" s="74">
        <v>2386</v>
      </c>
      <c r="D7" s="63"/>
      <c r="E7" s="84">
        <v>47</v>
      </c>
      <c r="F7" s="64">
        <v>0.5</v>
      </c>
      <c r="G7" s="81">
        <f ca="1" t="shared" si="1"/>
        <v>2298</v>
      </c>
      <c r="H7" s="84">
        <v>14</v>
      </c>
      <c r="I7" s="73">
        <v>0.5</v>
      </c>
      <c r="J7" s="81">
        <f ca="1" t="shared" si="2"/>
        <v>2586</v>
      </c>
      <c r="K7" s="65">
        <v>1</v>
      </c>
      <c r="L7" s="64">
        <v>0.5</v>
      </c>
      <c r="M7" s="81">
        <f ca="1" t="shared" si="3"/>
        <v>2624</v>
      </c>
      <c r="N7" s="87">
        <f t="shared" si="4"/>
        <v>1.5</v>
      </c>
      <c r="O7" s="88">
        <f t="shared" si="0"/>
        <v>3</v>
      </c>
      <c r="P7" s="88">
        <f t="shared" si="5"/>
        <v>7508</v>
      </c>
      <c r="Q7" s="89">
        <f t="shared" si="6"/>
        <v>2503</v>
      </c>
    </row>
    <row r="8" spans="1:17" ht="18">
      <c r="A8" s="66">
        <v>8</v>
      </c>
      <c r="B8" s="29" t="s">
        <v>210</v>
      </c>
      <c r="C8" s="75">
        <v>2411</v>
      </c>
      <c r="E8" s="85"/>
      <c r="G8" s="82">
        <f ca="1" t="shared" si="1"/>
        <v>0</v>
      </c>
      <c r="H8" s="85">
        <v>15</v>
      </c>
      <c r="I8" s="59">
        <v>1</v>
      </c>
      <c r="J8" s="82">
        <f ca="1" t="shared" si="2"/>
        <v>2418</v>
      </c>
      <c r="K8" s="60">
        <v>2</v>
      </c>
      <c r="L8" s="61">
        <v>0</v>
      </c>
      <c r="M8" s="82">
        <f ca="1" t="shared" si="3"/>
        <v>2531</v>
      </c>
      <c r="N8" s="90">
        <f t="shared" si="4"/>
        <v>1</v>
      </c>
      <c r="O8" s="51">
        <f aca="true" t="shared" si="7" ref="O8:O52">COUNT(E8,H8,K8)</f>
        <v>2</v>
      </c>
      <c r="P8" s="51">
        <f t="shared" si="5"/>
        <v>4949</v>
      </c>
      <c r="Q8" s="91">
        <f t="shared" si="6"/>
        <v>2475</v>
      </c>
    </row>
    <row r="9" spans="1:17" ht="18">
      <c r="A9" s="66">
        <v>9</v>
      </c>
      <c r="B9" s="29" t="s">
        <v>211</v>
      </c>
      <c r="C9" s="75">
        <v>2422</v>
      </c>
      <c r="E9" s="85">
        <v>48</v>
      </c>
      <c r="F9" s="61">
        <v>0</v>
      </c>
      <c r="G9" s="82">
        <f ca="1" t="shared" si="1"/>
        <v>2285</v>
      </c>
      <c r="H9" s="85">
        <v>16</v>
      </c>
      <c r="I9" s="61">
        <v>0.5</v>
      </c>
      <c r="J9" s="82">
        <f ca="1" t="shared" si="2"/>
        <v>2404</v>
      </c>
      <c r="K9" s="60">
        <v>3</v>
      </c>
      <c r="L9" s="59">
        <v>0.5</v>
      </c>
      <c r="M9" s="82">
        <f ca="1" t="shared" si="3"/>
        <v>2542</v>
      </c>
      <c r="N9" s="90">
        <f t="shared" si="4"/>
        <v>1</v>
      </c>
      <c r="O9" s="51">
        <f t="shared" si="7"/>
        <v>3</v>
      </c>
      <c r="P9" s="51">
        <f t="shared" si="5"/>
        <v>7231</v>
      </c>
      <c r="Q9" s="91">
        <f t="shared" si="6"/>
        <v>2410</v>
      </c>
    </row>
    <row r="10" spans="1:17" ht="18">
      <c r="A10" s="66">
        <v>10</v>
      </c>
      <c r="B10" s="29" t="s">
        <v>212</v>
      </c>
      <c r="C10" s="75">
        <v>2345</v>
      </c>
      <c r="E10" s="85">
        <v>49</v>
      </c>
      <c r="F10" s="59">
        <v>1</v>
      </c>
      <c r="G10" s="82">
        <f ca="1" t="shared" si="1"/>
        <v>2253</v>
      </c>
      <c r="H10" s="85">
        <v>17</v>
      </c>
      <c r="I10" s="59">
        <v>1</v>
      </c>
      <c r="J10" s="82">
        <f ca="1" t="shared" si="2"/>
        <v>2370</v>
      </c>
      <c r="K10" s="60">
        <v>4</v>
      </c>
      <c r="L10" s="61">
        <v>1</v>
      </c>
      <c r="M10" s="82">
        <f ca="1" t="shared" si="3"/>
        <v>2539</v>
      </c>
      <c r="N10" s="90">
        <f t="shared" si="4"/>
        <v>3</v>
      </c>
      <c r="O10" s="51">
        <f t="shared" si="7"/>
        <v>3</v>
      </c>
      <c r="P10" s="51">
        <f t="shared" si="5"/>
        <v>7162</v>
      </c>
      <c r="Q10" s="91">
        <f t="shared" si="6"/>
        <v>2387</v>
      </c>
    </row>
    <row r="11" spans="1:17" ht="18">
      <c r="A11" s="66">
        <v>11</v>
      </c>
      <c r="B11" s="29" t="s">
        <v>213</v>
      </c>
      <c r="C11" s="75">
        <v>2324</v>
      </c>
      <c r="E11" s="85">
        <v>50</v>
      </c>
      <c r="F11" s="61">
        <v>0.5</v>
      </c>
      <c r="G11" s="82">
        <f ca="1" t="shared" si="1"/>
        <v>2240</v>
      </c>
      <c r="H11" s="85">
        <v>18</v>
      </c>
      <c r="I11" s="61">
        <v>0</v>
      </c>
      <c r="J11" s="82">
        <f ca="1" t="shared" si="2"/>
        <v>2362</v>
      </c>
      <c r="K11" s="60">
        <v>5</v>
      </c>
      <c r="L11" s="59">
        <v>0</v>
      </c>
      <c r="M11" s="82">
        <f ca="1" t="shared" si="3"/>
        <v>2513</v>
      </c>
      <c r="N11" s="90">
        <f t="shared" si="4"/>
        <v>0.5</v>
      </c>
      <c r="O11" s="51">
        <f t="shared" si="7"/>
        <v>3</v>
      </c>
      <c r="P11" s="51">
        <f t="shared" si="5"/>
        <v>7115</v>
      </c>
      <c r="Q11" s="91">
        <f t="shared" si="6"/>
        <v>2372</v>
      </c>
    </row>
    <row r="12" spans="1:17" ht="18">
      <c r="A12" s="66">
        <v>12</v>
      </c>
      <c r="B12" s="29" t="s">
        <v>214</v>
      </c>
      <c r="C12" s="75">
        <v>2323</v>
      </c>
      <c r="E12" s="85">
        <v>51</v>
      </c>
      <c r="F12" s="59">
        <v>1</v>
      </c>
      <c r="G12" s="82">
        <f ca="1" t="shared" si="1"/>
        <v>2190</v>
      </c>
      <c r="H12" s="85">
        <v>20</v>
      </c>
      <c r="I12" s="59">
        <v>0.5</v>
      </c>
      <c r="J12" s="82">
        <f ca="1" t="shared" si="2"/>
        <v>2351</v>
      </c>
      <c r="K12" s="60">
        <v>6</v>
      </c>
      <c r="L12" s="61">
        <v>0</v>
      </c>
      <c r="M12" s="82">
        <f ca="1" t="shared" si="3"/>
        <v>2515</v>
      </c>
      <c r="N12" s="90">
        <f t="shared" si="4"/>
        <v>1.5</v>
      </c>
      <c r="O12" s="51">
        <f t="shared" si="7"/>
        <v>3</v>
      </c>
      <c r="P12" s="51">
        <f t="shared" si="5"/>
        <v>7056</v>
      </c>
      <c r="Q12" s="91">
        <f t="shared" si="6"/>
        <v>2352</v>
      </c>
    </row>
    <row r="13" spans="1:17" ht="18.75" thickBot="1">
      <c r="A13" s="67">
        <v>13</v>
      </c>
      <c r="B13" s="32" t="s">
        <v>215</v>
      </c>
      <c r="C13" s="76">
        <v>2205</v>
      </c>
      <c r="D13" s="68"/>
      <c r="E13" s="86">
        <v>52</v>
      </c>
      <c r="F13" s="70">
        <v>0.5</v>
      </c>
      <c r="G13" s="83">
        <f ca="1" t="shared" si="1"/>
        <v>2183</v>
      </c>
      <c r="H13" s="86"/>
      <c r="I13" s="69"/>
      <c r="J13" s="83">
        <f ca="1" t="shared" si="2"/>
        <v>0</v>
      </c>
      <c r="K13" s="71"/>
      <c r="L13" s="69"/>
      <c r="M13" s="83">
        <f ca="1" t="shared" si="3"/>
        <v>0</v>
      </c>
      <c r="N13" s="92">
        <f t="shared" si="4"/>
        <v>0.5</v>
      </c>
      <c r="O13" s="93">
        <f t="shared" si="7"/>
        <v>1</v>
      </c>
      <c r="P13" s="93">
        <f t="shared" si="5"/>
        <v>2183</v>
      </c>
      <c r="Q13" s="94">
        <f t="shared" si="6"/>
        <v>2183</v>
      </c>
    </row>
    <row r="14" spans="1:17" ht="18">
      <c r="A14" s="62">
        <v>14</v>
      </c>
      <c r="B14" s="72" t="s">
        <v>216</v>
      </c>
      <c r="C14" s="74">
        <v>2586</v>
      </c>
      <c r="D14" s="63"/>
      <c r="E14" s="84">
        <v>35</v>
      </c>
      <c r="F14" s="73">
        <v>1</v>
      </c>
      <c r="G14" s="81">
        <f ca="1" t="shared" si="1"/>
        <v>2415</v>
      </c>
      <c r="H14" s="84">
        <v>7</v>
      </c>
      <c r="I14" s="64">
        <v>0.5</v>
      </c>
      <c r="J14" s="81">
        <f ca="1" t="shared" si="2"/>
        <v>2386</v>
      </c>
      <c r="K14" s="65">
        <v>21</v>
      </c>
      <c r="L14" s="73">
        <v>0.5</v>
      </c>
      <c r="M14" s="81">
        <f ca="1" t="shared" si="3"/>
        <v>2480</v>
      </c>
      <c r="N14" s="87">
        <f t="shared" si="4"/>
        <v>2</v>
      </c>
      <c r="O14" s="88">
        <f t="shared" si="7"/>
        <v>3</v>
      </c>
      <c r="P14" s="88">
        <f t="shared" si="5"/>
        <v>7281</v>
      </c>
      <c r="Q14" s="89">
        <f t="shared" si="6"/>
        <v>2427</v>
      </c>
    </row>
    <row r="15" spans="1:17" ht="18">
      <c r="A15" s="66">
        <v>15</v>
      </c>
      <c r="B15" s="29" t="s">
        <v>217</v>
      </c>
      <c r="C15" s="77">
        <v>2418</v>
      </c>
      <c r="E15" s="85">
        <v>36</v>
      </c>
      <c r="F15" s="59">
        <v>0.5</v>
      </c>
      <c r="G15" s="82">
        <f ca="1" t="shared" si="1"/>
        <v>2252</v>
      </c>
      <c r="H15" s="85">
        <v>8</v>
      </c>
      <c r="I15" s="61">
        <v>0</v>
      </c>
      <c r="J15" s="82">
        <f ca="1" t="shared" si="2"/>
        <v>2411</v>
      </c>
      <c r="K15" s="60">
        <v>22</v>
      </c>
      <c r="L15" s="59">
        <v>1</v>
      </c>
      <c r="M15" s="82">
        <f ca="1" t="shared" si="3"/>
        <v>2431</v>
      </c>
      <c r="N15" s="90">
        <f t="shared" si="4"/>
        <v>1.5</v>
      </c>
      <c r="O15" s="51">
        <f t="shared" si="7"/>
        <v>3</v>
      </c>
      <c r="P15" s="51">
        <f t="shared" si="5"/>
        <v>7094</v>
      </c>
      <c r="Q15" s="91">
        <f t="shared" si="6"/>
        <v>2365</v>
      </c>
    </row>
    <row r="16" spans="1:17" ht="18">
      <c r="A16" s="66">
        <v>16</v>
      </c>
      <c r="B16" s="29" t="s">
        <v>218</v>
      </c>
      <c r="C16" s="77">
        <v>2404</v>
      </c>
      <c r="E16" s="85">
        <v>37</v>
      </c>
      <c r="F16" s="61">
        <v>1</v>
      </c>
      <c r="G16" s="82">
        <f ca="1" t="shared" si="1"/>
        <v>2219</v>
      </c>
      <c r="H16" s="85">
        <v>9</v>
      </c>
      <c r="I16" s="59">
        <v>0.5</v>
      </c>
      <c r="J16" s="82">
        <f ca="1" t="shared" si="2"/>
        <v>2422</v>
      </c>
      <c r="M16" s="82">
        <f ca="1" t="shared" si="3"/>
        <v>0</v>
      </c>
      <c r="N16" s="90">
        <f t="shared" si="4"/>
        <v>1.5</v>
      </c>
      <c r="O16" s="51">
        <f t="shared" si="7"/>
        <v>2</v>
      </c>
      <c r="P16" s="51">
        <f t="shared" si="5"/>
        <v>4641</v>
      </c>
      <c r="Q16" s="91">
        <f t="shared" si="6"/>
        <v>2321</v>
      </c>
    </row>
    <row r="17" spans="1:17" ht="18">
      <c r="A17" s="66">
        <v>17</v>
      </c>
      <c r="B17" s="29" t="s">
        <v>219</v>
      </c>
      <c r="C17" s="77">
        <v>2370</v>
      </c>
      <c r="E17" s="85">
        <v>38</v>
      </c>
      <c r="F17" s="59">
        <v>0.5</v>
      </c>
      <c r="G17" s="82">
        <f ca="1" t="shared" si="1"/>
        <v>2222</v>
      </c>
      <c r="H17" s="85">
        <v>10</v>
      </c>
      <c r="I17" s="61">
        <v>0</v>
      </c>
      <c r="J17" s="82">
        <f ca="1" t="shared" si="2"/>
        <v>2345</v>
      </c>
      <c r="K17" s="60">
        <v>23</v>
      </c>
      <c r="L17" s="61">
        <v>0.5</v>
      </c>
      <c r="M17" s="82">
        <f ca="1" t="shared" si="3"/>
        <v>2387</v>
      </c>
      <c r="N17" s="90">
        <f t="shared" si="4"/>
        <v>1</v>
      </c>
      <c r="O17" s="51">
        <f t="shared" si="7"/>
        <v>3</v>
      </c>
      <c r="P17" s="51">
        <f t="shared" si="5"/>
        <v>6954</v>
      </c>
      <c r="Q17" s="91">
        <f t="shared" si="6"/>
        <v>2318</v>
      </c>
    </row>
    <row r="18" spans="1:17" ht="18">
      <c r="A18" s="66">
        <v>18</v>
      </c>
      <c r="B18" s="29" t="s">
        <v>220</v>
      </c>
      <c r="C18" s="77">
        <v>2362</v>
      </c>
      <c r="E18" s="85">
        <v>39</v>
      </c>
      <c r="F18" s="61">
        <v>0</v>
      </c>
      <c r="G18" s="82">
        <f ca="1" t="shared" si="1"/>
        <v>2157</v>
      </c>
      <c r="H18" s="85">
        <v>11</v>
      </c>
      <c r="I18" s="59">
        <v>1</v>
      </c>
      <c r="J18" s="82">
        <f ca="1" t="shared" si="2"/>
        <v>2324</v>
      </c>
      <c r="K18" s="60">
        <v>24</v>
      </c>
      <c r="L18" s="59">
        <v>1</v>
      </c>
      <c r="M18" s="82">
        <f ca="1" t="shared" si="3"/>
        <v>2323</v>
      </c>
      <c r="N18" s="90">
        <f t="shared" si="4"/>
        <v>2</v>
      </c>
      <c r="O18" s="51">
        <f t="shared" si="7"/>
        <v>3</v>
      </c>
      <c r="P18" s="51">
        <f t="shared" si="5"/>
        <v>6804</v>
      </c>
      <c r="Q18" s="91">
        <f t="shared" si="6"/>
        <v>2268</v>
      </c>
    </row>
    <row r="19" spans="1:17" ht="18">
      <c r="A19" s="66">
        <v>19</v>
      </c>
      <c r="B19" s="29" t="s">
        <v>221</v>
      </c>
      <c r="C19" s="77">
        <v>2374</v>
      </c>
      <c r="E19" s="85"/>
      <c r="G19" s="82">
        <f ca="1" t="shared" si="1"/>
        <v>0</v>
      </c>
      <c r="H19" s="85">
        <v>12</v>
      </c>
      <c r="I19" s="61">
        <v>0.5</v>
      </c>
      <c r="J19" s="82">
        <f ca="1" t="shared" si="2"/>
        <v>2323</v>
      </c>
      <c r="K19" s="60">
        <v>25</v>
      </c>
      <c r="L19" s="61">
        <v>0</v>
      </c>
      <c r="M19" s="82">
        <f ca="1" t="shared" si="3"/>
        <v>2325</v>
      </c>
      <c r="N19" s="90">
        <f t="shared" si="4"/>
        <v>0.5</v>
      </c>
      <c r="O19" s="51">
        <f t="shared" si="7"/>
        <v>2</v>
      </c>
      <c r="P19" s="51">
        <f t="shared" si="5"/>
        <v>4648</v>
      </c>
      <c r="Q19" s="91">
        <f t="shared" si="6"/>
        <v>2324</v>
      </c>
    </row>
    <row r="20" spans="1:17" ht="18.75" thickBot="1">
      <c r="A20" s="67">
        <v>20</v>
      </c>
      <c r="B20" s="32" t="s">
        <v>222</v>
      </c>
      <c r="C20" s="80">
        <v>2351</v>
      </c>
      <c r="D20" s="68"/>
      <c r="E20" s="86">
        <v>40</v>
      </c>
      <c r="F20" s="69">
        <v>1</v>
      </c>
      <c r="G20" s="83">
        <f ca="1" t="shared" si="1"/>
        <v>2129</v>
      </c>
      <c r="H20" s="86"/>
      <c r="I20" s="69"/>
      <c r="J20" s="83">
        <f ca="1" t="shared" si="2"/>
        <v>0</v>
      </c>
      <c r="K20" s="71">
        <v>27</v>
      </c>
      <c r="L20" s="69">
        <v>1</v>
      </c>
      <c r="M20" s="83">
        <f ca="1" t="shared" si="3"/>
        <v>2141</v>
      </c>
      <c r="N20" s="92">
        <f t="shared" si="4"/>
        <v>2</v>
      </c>
      <c r="O20" s="93">
        <f t="shared" si="7"/>
        <v>2</v>
      </c>
      <c r="P20" s="93">
        <f t="shared" si="5"/>
        <v>4270</v>
      </c>
      <c r="Q20" s="94">
        <f t="shared" si="6"/>
        <v>2135</v>
      </c>
    </row>
    <row r="21" spans="1:17" ht="18">
      <c r="A21" s="62">
        <v>21</v>
      </c>
      <c r="B21" s="72" t="s">
        <v>223</v>
      </c>
      <c r="C21" s="74">
        <v>2480</v>
      </c>
      <c r="D21" s="63"/>
      <c r="E21" s="84">
        <v>41</v>
      </c>
      <c r="F21" s="64">
        <v>1</v>
      </c>
      <c r="G21" s="81">
        <f ca="1" t="shared" si="1"/>
        <v>2430</v>
      </c>
      <c r="H21" s="84">
        <v>1</v>
      </c>
      <c r="I21" s="73">
        <v>0</v>
      </c>
      <c r="J21" s="81">
        <f ca="1" t="shared" si="2"/>
        <v>2624</v>
      </c>
      <c r="K21" s="65">
        <v>14</v>
      </c>
      <c r="L21" s="64">
        <v>0.5</v>
      </c>
      <c r="M21" s="81">
        <f ca="1" t="shared" si="3"/>
        <v>2586</v>
      </c>
      <c r="N21" s="87">
        <f t="shared" si="4"/>
        <v>1.5</v>
      </c>
      <c r="O21" s="88">
        <f t="shared" si="7"/>
        <v>3</v>
      </c>
      <c r="P21" s="88">
        <f t="shared" si="5"/>
        <v>7640</v>
      </c>
      <c r="Q21" s="89">
        <f t="shared" si="6"/>
        <v>2547</v>
      </c>
    </row>
    <row r="22" spans="1:17" ht="18">
      <c r="A22" s="66">
        <v>22</v>
      </c>
      <c r="B22" s="29" t="s">
        <v>224</v>
      </c>
      <c r="C22" s="75">
        <v>2431</v>
      </c>
      <c r="E22" s="85">
        <v>42</v>
      </c>
      <c r="F22" s="61">
        <v>1</v>
      </c>
      <c r="G22" s="82">
        <f ca="1" t="shared" si="1"/>
        <v>2411</v>
      </c>
      <c r="H22" s="85">
        <v>2</v>
      </c>
      <c r="I22" s="59">
        <v>0.5</v>
      </c>
      <c r="J22" s="82">
        <f ca="1" t="shared" si="2"/>
        <v>2531</v>
      </c>
      <c r="K22" s="60">
        <v>15</v>
      </c>
      <c r="L22" s="61">
        <v>0</v>
      </c>
      <c r="M22" s="82">
        <f ca="1" t="shared" si="3"/>
        <v>2418</v>
      </c>
      <c r="N22" s="90">
        <f t="shared" si="4"/>
        <v>1.5</v>
      </c>
      <c r="O22" s="51">
        <f t="shared" si="7"/>
        <v>3</v>
      </c>
      <c r="P22" s="51">
        <f t="shared" si="5"/>
        <v>7360</v>
      </c>
      <c r="Q22" s="91">
        <f t="shared" si="6"/>
        <v>2453</v>
      </c>
    </row>
    <row r="23" spans="1:17" ht="18">
      <c r="A23" s="66">
        <v>23</v>
      </c>
      <c r="B23" s="29" t="s">
        <v>225</v>
      </c>
      <c r="C23" s="75">
        <v>2387</v>
      </c>
      <c r="E23" s="85">
        <v>43</v>
      </c>
      <c r="F23" s="59">
        <v>0.5</v>
      </c>
      <c r="G23" s="82">
        <f ca="1" t="shared" si="1"/>
        <v>2363</v>
      </c>
      <c r="H23" s="85">
        <v>3</v>
      </c>
      <c r="I23" s="61">
        <v>0</v>
      </c>
      <c r="J23" s="82">
        <f ca="1" t="shared" si="2"/>
        <v>2542</v>
      </c>
      <c r="K23" s="60">
        <v>17</v>
      </c>
      <c r="L23" s="59">
        <v>0.5</v>
      </c>
      <c r="M23" s="82">
        <f ca="1" t="shared" si="3"/>
        <v>2370</v>
      </c>
      <c r="N23" s="90">
        <f t="shared" si="4"/>
        <v>1</v>
      </c>
      <c r="O23" s="51">
        <f t="shared" si="7"/>
        <v>3</v>
      </c>
      <c r="P23" s="51">
        <f t="shared" si="5"/>
        <v>7275</v>
      </c>
      <c r="Q23" s="91">
        <f t="shared" si="6"/>
        <v>2425</v>
      </c>
    </row>
    <row r="24" spans="1:17" ht="18">
      <c r="A24" s="66">
        <v>24</v>
      </c>
      <c r="B24" s="29" t="s">
        <v>226</v>
      </c>
      <c r="C24" s="75">
        <v>2323</v>
      </c>
      <c r="E24" s="85">
        <v>44</v>
      </c>
      <c r="F24" s="61">
        <v>0</v>
      </c>
      <c r="G24" s="82">
        <f ca="1" t="shared" si="1"/>
        <v>2272</v>
      </c>
      <c r="H24" s="85">
        <v>4</v>
      </c>
      <c r="I24" s="59">
        <v>0</v>
      </c>
      <c r="J24" s="82">
        <f ca="1" t="shared" si="2"/>
        <v>2539</v>
      </c>
      <c r="K24" s="60">
        <v>18</v>
      </c>
      <c r="L24" s="61">
        <v>0</v>
      </c>
      <c r="M24" s="82">
        <f ca="1" t="shared" si="3"/>
        <v>2362</v>
      </c>
      <c r="N24" s="90">
        <f t="shared" si="4"/>
        <v>0</v>
      </c>
      <c r="O24" s="51">
        <f t="shared" si="7"/>
        <v>3</v>
      </c>
      <c r="P24" s="51">
        <f t="shared" si="5"/>
        <v>7173</v>
      </c>
      <c r="Q24" s="91">
        <f t="shared" si="6"/>
        <v>2391</v>
      </c>
    </row>
    <row r="25" spans="1:17" ht="18">
      <c r="A25" s="66">
        <v>25</v>
      </c>
      <c r="B25" s="29" t="s">
        <v>227</v>
      </c>
      <c r="C25" s="75">
        <v>2325</v>
      </c>
      <c r="E25" s="85">
        <v>45</v>
      </c>
      <c r="F25" s="59">
        <v>1</v>
      </c>
      <c r="G25" s="82">
        <f ca="1" t="shared" si="1"/>
        <v>2223</v>
      </c>
      <c r="H25" s="85">
        <v>5</v>
      </c>
      <c r="I25" s="61">
        <v>1</v>
      </c>
      <c r="J25" s="82">
        <f ca="1" t="shared" si="2"/>
        <v>2513</v>
      </c>
      <c r="K25" s="60">
        <v>19</v>
      </c>
      <c r="L25" s="59">
        <v>1</v>
      </c>
      <c r="M25" s="82">
        <f ca="1" t="shared" si="3"/>
        <v>2374</v>
      </c>
      <c r="N25" s="90">
        <f t="shared" si="4"/>
        <v>3</v>
      </c>
      <c r="O25" s="51">
        <f t="shared" si="7"/>
        <v>3</v>
      </c>
      <c r="P25" s="51">
        <f t="shared" si="5"/>
        <v>7110</v>
      </c>
      <c r="Q25" s="91">
        <f t="shared" si="6"/>
        <v>2370</v>
      </c>
    </row>
    <row r="26" spans="1:17" ht="18">
      <c r="A26" s="66">
        <v>26</v>
      </c>
      <c r="B26" s="29" t="s">
        <v>228</v>
      </c>
      <c r="C26" s="75">
        <v>2264</v>
      </c>
      <c r="E26" s="85">
        <v>46</v>
      </c>
      <c r="F26" s="61">
        <v>0</v>
      </c>
      <c r="G26" s="82">
        <f ca="1" t="shared" si="1"/>
        <v>2146</v>
      </c>
      <c r="H26" s="85">
        <v>6</v>
      </c>
      <c r="I26" s="59">
        <v>0</v>
      </c>
      <c r="J26" s="82">
        <f ca="1" t="shared" si="2"/>
        <v>2515</v>
      </c>
      <c r="L26" s="60"/>
      <c r="M26" s="82">
        <f ca="1" t="shared" si="3"/>
        <v>0</v>
      </c>
      <c r="N26" s="90">
        <f t="shared" si="4"/>
        <v>0</v>
      </c>
      <c r="O26" s="51">
        <f t="shared" si="7"/>
        <v>2</v>
      </c>
      <c r="P26" s="51">
        <f t="shared" si="5"/>
        <v>4661</v>
      </c>
      <c r="Q26" s="91">
        <f t="shared" si="6"/>
        <v>2331</v>
      </c>
    </row>
    <row r="27" spans="1:17" ht="18.75" thickBot="1">
      <c r="A27" s="67">
        <v>27</v>
      </c>
      <c r="B27" s="32" t="s">
        <v>229</v>
      </c>
      <c r="C27" s="76">
        <v>2141</v>
      </c>
      <c r="D27" s="68"/>
      <c r="E27" s="86"/>
      <c r="F27" s="69"/>
      <c r="G27" s="83">
        <f ca="1" t="shared" si="1"/>
        <v>0</v>
      </c>
      <c r="H27" s="86"/>
      <c r="I27" s="69"/>
      <c r="J27" s="83">
        <f ca="1" t="shared" si="2"/>
        <v>0</v>
      </c>
      <c r="K27" s="71">
        <v>20</v>
      </c>
      <c r="L27" s="70">
        <v>0</v>
      </c>
      <c r="M27" s="83">
        <f ca="1" t="shared" si="3"/>
        <v>2351</v>
      </c>
      <c r="N27" s="92">
        <f t="shared" si="4"/>
        <v>0</v>
      </c>
      <c r="O27" s="93">
        <f t="shared" si="7"/>
        <v>1</v>
      </c>
      <c r="P27" s="93">
        <f t="shared" si="5"/>
        <v>2351</v>
      </c>
      <c r="Q27" s="94">
        <f t="shared" si="6"/>
        <v>2351</v>
      </c>
    </row>
    <row r="28" spans="1:17" ht="18">
      <c r="A28" s="62">
        <v>28</v>
      </c>
      <c r="B28" s="72" t="s">
        <v>230</v>
      </c>
      <c r="C28" s="79">
        <v>2545</v>
      </c>
      <c r="D28" s="63"/>
      <c r="E28" s="84">
        <v>1</v>
      </c>
      <c r="F28" s="73">
        <v>0.5</v>
      </c>
      <c r="G28" s="81">
        <f ca="1" t="shared" si="1"/>
        <v>2624</v>
      </c>
      <c r="H28" s="84">
        <v>41</v>
      </c>
      <c r="I28" s="73">
        <v>1</v>
      </c>
      <c r="J28" s="81">
        <f ca="1" t="shared" si="2"/>
        <v>2430</v>
      </c>
      <c r="K28" s="65">
        <v>35</v>
      </c>
      <c r="L28" s="64">
        <v>1</v>
      </c>
      <c r="M28" s="81">
        <f ca="1" t="shared" si="3"/>
        <v>2415</v>
      </c>
      <c r="N28" s="87">
        <f t="shared" si="4"/>
        <v>2.5</v>
      </c>
      <c r="O28" s="88">
        <f t="shared" si="7"/>
        <v>3</v>
      </c>
      <c r="P28" s="88">
        <f t="shared" si="5"/>
        <v>7469</v>
      </c>
      <c r="Q28" s="89">
        <f t="shared" si="6"/>
        <v>2490</v>
      </c>
    </row>
    <row r="29" spans="1:17" ht="18">
      <c r="A29" s="66">
        <v>29</v>
      </c>
      <c r="B29" s="29" t="s">
        <v>231</v>
      </c>
      <c r="C29" s="78">
        <v>2380</v>
      </c>
      <c r="E29" s="85">
        <v>2</v>
      </c>
      <c r="F29" s="59">
        <v>0</v>
      </c>
      <c r="G29" s="82">
        <f ca="1" t="shared" si="1"/>
        <v>2531</v>
      </c>
      <c r="H29" s="85">
        <v>42</v>
      </c>
      <c r="I29" s="59">
        <v>0.5</v>
      </c>
      <c r="J29" s="82">
        <f ca="1" t="shared" si="2"/>
        <v>2411</v>
      </c>
      <c r="K29" s="60">
        <v>36</v>
      </c>
      <c r="L29" s="61">
        <v>0.5</v>
      </c>
      <c r="M29" s="82">
        <f ca="1" t="shared" si="3"/>
        <v>2252</v>
      </c>
      <c r="N29" s="90">
        <f t="shared" si="4"/>
        <v>1</v>
      </c>
      <c r="O29" s="51">
        <f t="shared" si="7"/>
        <v>3</v>
      </c>
      <c r="P29" s="51">
        <f t="shared" si="5"/>
        <v>7194</v>
      </c>
      <c r="Q29" s="91">
        <f t="shared" si="6"/>
        <v>2398</v>
      </c>
    </row>
    <row r="30" spans="1:17" ht="18">
      <c r="A30" s="66">
        <v>30</v>
      </c>
      <c r="B30" s="29" t="s">
        <v>232</v>
      </c>
      <c r="C30" s="78">
        <v>2350</v>
      </c>
      <c r="E30" s="85">
        <v>3</v>
      </c>
      <c r="F30" s="61">
        <v>0</v>
      </c>
      <c r="G30" s="82">
        <f ca="1" t="shared" si="1"/>
        <v>2542</v>
      </c>
      <c r="H30" s="85">
        <v>43</v>
      </c>
      <c r="I30" s="61">
        <v>0</v>
      </c>
      <c r="J30" s="82">
        <f ca="1" t="shared" si="2"/>
        <v>2363</v>
      </c>
      <c r="K30" s="60">
        <v>37</v>
      </c>
      <c r="L30" s="59">
        <v>0.5</v>
      </c>
      <c r="M30" s="82">
        <f ca="1" t="shared" si="3"/>
        <v>2219</v>
      </c>
      <c r="N30" s="90">
        <f t="shared" si="4"/>
        <v>0.5</v>
      </c>
      <c r="O30" s="51">
        <f t="shared" si="7"/>
        <v>3</v>
      </c>
      <c r="P30" s="51">
        <f t="shared" si="5"/>
        <v>7124</v>
      </c>
      <c r="Q30" s="91">
        <f t="shared" si="6"/>
        <v>2375</v>
      </c>
    </row>
    <row r="31" spans="1:17" ht="18">
      <c r="A31" s="66">
        <v>31</v>
      </c>
      <c r="B31" s="29" t="s">
        <v>233</v>
      </c>
      <c r="C31" s="78">
        <v>2373</v>
      </c>
      <c r="E31" s="85">
        <v>4</v>
      </c>
      <c r="F31" s="59">
        <v>0.5</v>
      </c>
      <c r="G31" s="82">
        <f ca="1" t="shared" si="1"/>
        <v>2539</v>
      </c>
      <c r="H31" s="85">
        <v>44</v>
      </c>
      <c r="I31" s="59">
        <v>1</v>
      </c>
      <c r="J31" s="82">
        <f ca="1" t="shared" si="2"/>
        <v>2272</v>
      </c>
      <c r="K31" s="60">
        <v>38</v>
      </c>
      <c r="L31" s="61">
        <v>0.5</v>
      </c>
      <c r="M31" s="82">
        <f ca="1" t="shared" si="3"/>
        <v>2222</v>
      </c>
      <c r="N31" s="90">
        <f t="shared" si="4"/>
        <v>2</v>
      </c>
      <c r="O31" s="51">
        <f t="shared" si="7"/>
        <v>3</v>
      </c>
      <c r="P31" s="51">
        <f t="shared" si="5"/>
        <v>7033</v>
      </c>
      <c r="Q31" s="91">
        <f t="shared" si="6"/>
        <v>2344</v>
      </c>
    </row>
    <row r="32" spans="1:17" ht="18">
      <c r="A32" s="66">
        <v>32</v>
      </c>
      <c r="B32" s="29" t="s">
        <v>234</v>
      </c>
      <c r="C32" s="78">
        <v>2272</v>
      </c>
      <c r="E32" s="85">
        <v>5</v>
      </c>
      <c r="F32" s="61">
        <v>0</v>
      </c>
      <c r="G32" s="82">
        <f ca="1" t="shared" si="1"/>
        <v>2513</v>
      </c>
      <c r="H32" s="85">
        <v>45</v>
      </c>
      <c r="I32" s="61">
        <v>0.5</v>
      </c>
      <c r="J32" s="82">
        <f ca="1" t="shared" si="2"/>
        <v>2223</v>
      </c>
      <c r="K32" s="60">
        <v>39</v>
      </c>
      <c r="L32" s="59">
        <v>0</v>
      </c>
      <c r="M32" s="82">
        <f ca="1" t="shared" si="3"/>
        <v>2157</v>
      </c>
      <c r="N32" s="90">
        <f t="shared" si="4"/>
        <v>0.5</v>
      </c>
      <c r="O32" s="51">
        <f t="shared" si="7"/>
        <v>3</v>
      </c>
      <c r="P32" s="51">
        <f t="shared" si="5"/>
        <v>6893</v>
      </c>
      <c r="Q32" s="91">
        <f t="shared" si="6"/>
        <v>2298</v>
      </c>
    </row>
    <row r="33" spans="1:17" ht="18">
      <c r="A33" s="66">
        <v>33</v>
      </c>
      <c r="B33" s="29" t="s">
        <v>235</v>
      </c>
      <c r="C33" s="78">
        <v>2258</v>
      </c>
      <c r="E33" s="85"/>
      <c r="G33" s="82">
        <f ca="1" t="shared" si="1"/>
        <v>0</v>
      </c>
      <c r="H33" s="85">
        <v>46</v>
      </c>
      <c r="I33" s="59">
        <v>0</v>
      </c>
      <c r="J33" s="82">
        <f ca="1" t="shared" si="2"/>
        <v>2146</v>
      </c>
      <c r="M33" s="82">
        <f ca="1" t="shared" si="3"/>
        <v>0</v>
      </c>
      <c r="N33" s="90">
        <f t="shared" si="4"/>
        <v>0</v>
      </c>
      <c r="O33" s="51">
        <f t="shared" si="7"/>
        <v>1</v>
      </c>
      <c r="P33" s="51">
        <f t="shared" si="5"/>
        <v>2146</v>
      </c>
      <c r="Q33" s="91">
        <f t="shared" si="6"/>
        <v>2146</v>
      </c>
    </row>
    <row r="34" spans="1:17" ht="18.75" thickBot="1">
      <c r="A34" s="67">
        <v>34</v>
      </c>
      <c r="B34" s="32" t="s">
        <v>236</v>
      </c>
      <c r="C34" s="76">
        <v>2249</v>
      </c>
      <c r="D34" s="68"/>
      <c r="E34" s="86">
        <v>6</v>
      </c>
      <c r="F34" s="69">
        <v>0</v>
      </c>
      <c r="G34" s="83">
        <f ca="1" t="shared" si="1"/>
        <v>2515</v>
      </c>
      <c r="H34" s="86"/>
      <c r="I34" s="69"/>
      <c r="J34" s="83">
        <f ca="1" t="shared" si="2"/>
        <v>0</v>
      </c>
      <c r="K34" s="71">
        <v>40</v>
      </c>
      <c r="L34" s="70">
        <v>1</v>
      </c>
      <c r="M34" s="83">
        <f ca="1" t="shared" si="3"/>
        <v>2129</v>
      </c>
      <c r="N34" s="92">
        <f t="shared" si="4"/>
        <v>1</v>
      </c>
      <c r="O34" s="93">
        <f t="shared" si="7"/>
        <v>2</v>
      </c>
      <c r="P34" s="93">
        <f t="shared" si="5"/>
        <v>4644</v>
      </c>
      <c r="Q34" s="94">
        <f t="shared" si="6"/>
        <v>2322</v>
      </c>
    </row>
    <row r="35" spans="1:17" ht="18">
      <c r="A35" s="62">
        <v>35</v>
      </c>
      <c r="B35" s="72" t="s">
        <v>237</v>
      </c>
      <c r="C35" s="74">
        <v>2415</v>
      </c>
      <c r="D35" s="63"/>
      <c r="E35" s="84">
        <v>14</v>
      </c>
      <c r="F35" s="64">
        <v>0</v>
      </c>
      <c r="G35" s="81">
        <f ca="1" t="shared" si="1"/>
        <v>2586</v>
      </c>
      <c r="H35" s="84">
        <v>47</v>
      </c>
      <c r="I35" s="73">
        <v>1</v>
      </c>
      <c r="J35" s="81">
        <f ca="1" t="shared" si="2"/>
        <v>2298</v>
      </c>
      <c r="K35" s="65">
        <v>28</v>
      </c>
      <c r="L35" s="73">
        <v>0</v>
      </c>
      <c r="M35" s="81">
        <f ca="1" t="shared" si="3"/>
        <v>2545</v>
      </c>
      <c r="N35" s="87">
        <f t="shared" si="4"/>
        <v>1</v>
      </c>
      <c r="O35" s="88">
        <f t="shared" si="7"/>
        <v>3</v>
      </c>
      <c r="P35" s="88">
        <f t="shared" si="5"/>
        <v>7429</v>
      </c>
      <c r="Q35" s="89">
        <f t="shared" si="6"/>
        <v>2476</v>
      </c>
    </row>
    <row r="36" spans="1:17" ht="18">
      <c r="A36" s="66">
        <v>36</v>
      </c>
      <c r="B36" s="29" t="s">
        <v>238</v>
      </c>
      <c r="C36" s="75">
        <v>2252</v>
      </c>
      <c r="E36" s="85">
        <v>15</v>
      </c>
      <c r="F36" s="61">
        <v>0.5</v>
      </c>
      <c r="G36" s="82">
        <f ca="1" t="shared" si="1"/>
        <v>2418</v>
      </c>
      <c r="H36" s="85">
        <v>48</v>
      </c>
      <c r="I36" s="59">
        <v>0.5</v>
      </c>
      <c r="J36" s="82">
        <f ca="1" t="shared" si="2"/>
        <v>2285</v>
      </c>
      <c r="K36" s="60">
        <v>29</v>
      </c>
      <c r="L36" s="59">
        <v>0.5</v>
      </c>
      <c r="M36" s="82">
        <f ca="1" t="shared" si="3"/>
        <v>2380</v>
      </c>
      <c r="N36" s="90">
        <f t="shared" si="4"/>
        <v>1.5</v>
      </c>
      <c r="O36" s="51">
        <f t="shared" si="7"/>
        <v>3</v>
      </c>
      <c r="P36" s="51">
        <f t="shared" si="5"/>
        <v>7083</v>
      </c>
      <c r="Q36" s="91">
        <f t="shared" si="6"/>
        <v>2361</v>
      </c>
    </row>
    <row r="37" spans="1:17" ht="18">
      <c r="A37" s="66">
        <v>37</v>
      </c>
      <c r="B37" s="29" t="s">
        <v>239</v>
      </c>
      <c r="C37" s="75">
        <v>2219</v>
      </c>
      <c r="E37" s="85">
        <v>16</v>
      </c>
      <c r="F37" s="59">
        <v>0</v>
      </c>
      <c r="G37" s="82">
        <f ca="1" t="shared" si="1"/>
        <v>2404</v>
      </c>
      <c r="H37" s="85">
        <v>49</v>
      </c>
      <c r="I37" s="61">
        <v>0.5</v>
      </c>
      <c r="J37" s="82">
        <f ca="1" t="shared" si="2"/>
        <v>2253</v>
      </c>
      <c r="K37" s="60">
        <v>30</v>
      </c>
      <c r="L37" s="61">
        <v>0.5</v>
      </c>
      <c r="M37" s="82">
        <f ca="1" t="shared" si="3"/>
        <v>2350</v>
      </c>
      <c r="N37" s="90">
        <f t="shared" si="4"/>
        <v>1</v>
      </c>
      <c r="O37" s="51">
        <f t="shared" si="7"/>
        <v>3</v>
      </c>
      <c r="P37" s="51">
        <f t="shared" si="5"/>
        <v>7007</v>
      </c>
      <c r="Q37" s="91">
        <f t="shared" si="6"/>
        <v>2336</v>
      </c>
    </row>
    <row r="38" spans="1:17" ht="18">
      <c r="A38" s="66">
        <v>38</v>
      </c>
      <c r="B38" s="29" t="s">
        <v>240</v>
      </c>
      <c r="C38" s="75">
        <v>2222</v>
      </c>
      <c r="E38" s="85">
        <v>17</v>
      </c>
      <c r="F38" s="61">
        <v>0.5</v>
      </c>
      <c r="G38" s="82">
        <f ca="1" t="shared" si="1"/>
        <v>2370</v>
      </c>
      <c r="H38" s="85">
        <v>50</v>
      </c>
      <c r="I38" s="59">
        <v>0.5</v>
      </c>
      <c r="J38" s="82">
        <f ca="1" t="shared" si="2"/>
        <v>2240</v>
      </c>
      <c r="K38" s="60">
        <v>31</v>
      </c>
      <c r="L38" s="59">
        <v>0.5</v>
      </c>
      <c r="M38" s="82">
        <f ca="1" t="shared" si="3"/>
        <v>2373</v>
      </c>
      <c r="N38" s="90">
        <f t="shared" si="4"/>
        <v>1.5</v>
      </c>
      <c r="O38" s="51">
        <f t="shared" si="7"/>
        <v>3</v>
      </c>
      <c r="P38" s="51">
        <f t="shared" si="5"/>
        <v>6983</v>
      </c>
      <c r="Q38" s="91">
        <f t="shared" si="6"/>
        <v>2328</v>
      </c>
    </row>
    <row r="39" spans="1:17" ht="18">
      <c r="A39" s="66">
        <v>39</v>
      </c>
      <c r="B39" s="29" t="s">
        <v>241</v>
      </c>
      <c r="C39" s="75">
        <v>2157</v>
      </c>
      <c r="E39" s="85">
        <v>18</v>
      </c>
      <c r="F39" s="59">
        <v>1</v>
      </c>
      <c r="G39" s="82">
        <f ca="1" t="shared" si="1"/>
        <v>2362</v>
      </c>
      <c r="H39" s="85">
        <v>51</v>
      </c>
      <c r="I39" s="61">
        <v>0</v>
      </c>
      <c r="J39" s="82">
        <f ca="1" t="shared" si="2"/>
        <v>2190</v>
      </c>
      <c r="K39" s="60">
        <v>32</v>
      </c>
      <c r="L39" s="61">
        <v>1</v>
      </c>
      <c r="M39" s="82">
        <f ca="1" t="shared" si="3"/>
        <v>2272</v>
      </c>
      <c r="N39" s="90">
        <f t="shared" si="4"/>
        <v>2</v>
      </c>
      <c r="O39" s="51">
        <f t="shared" si="7"/>
        <v>3</v>
      </c>
      <c r="P39" s="51">
        <f t="shared" si="5"/>
        <v>6824</v>
      </c>
      <c r="Q39" s="91">
        <f t="shared" si="6"/>
        <v>2275</v>
      </c>
    </row>
    <row r="40" spans="1:17" ht="18.75" thickBot="1">
      <c r="A40" s="67">
        <v>40</v>
      </c>
      <c r="B40" s="32" t="s">
        <v>242</v>
      </c>
      <c r="C40" s="76">
        <v>2129</v>
      </c>
      <c r="D40" s="68"/>
      <c r="E40" s="86">
        <v>20</v>
      </c>
      <c r="F40" s="70">
        <v>0</v>
      </c>
      <c r="G40" s="83">
        <f ca="1" t="shared" si="1"/>
        <v>2351</v>
      </c>
      <c r="H40" s="86">
        <v>52</v>
      </c>
      <c r="I40" s="69">
        <v>1</v>
      </c>
      <c r="J40" s="83">
        <f ca="1" t="shared" si="2"/>
        <v>2183</v>
      </c>
      <c r="K40" s="71">
        <v>34</v>
      </c>
      <c r="L40" s="69">
        <v>0</v>
      </c>
      <c r="M40" s="83">
        <f ca="1" t="shared" si="3"/>
        <v>2249</v>
      </c>
      <c r="N40" s="92">
        <f t="shared" si="4"/>
        <v>1</v>
      </c>
      <c r="O40" s="93">
        <f t="shared" si="7"/>
        <v>3</v>
      </c>
      <c r="P40" s="93">
        <f t="shared" si="5"/>
        <v>6783</v>
      </c>
      <c r="Q40" s="94">
        <f t="shared" si="6"/>
        <v>2261</v>
      </c>
    </row>
    <row r="41" spans="1:17" ht="18">
      <c r="A41" s="62">
        <v>41</v>
      </c>
      <c r="B41" s="72" t="s">
        <v>243</v>
      </c>
      <c r="C41" s="74">
        <v>2430</v>
      </c>
      <c r="D41" s="63"/>
      <c r="E41" s="84">
        <v>21</v>
      </c>
      <c r="F41" s="73">
        <v>0</v>
      </c>
      <c r="G41" s="81">
        <f ca="1" t="shared" si="1"/>
        <v>2480</v>
      </c>
      <c r="H41" s="84">
        <v>28</v>
      </c>
      <c r="I41" s="73">
        <v>0</v>
      </c>
      <c r="J41" s="81">
        <f ca="1" t="shared" si="2"/>
        <v>2545</v>
      </c>
      <c r="K41" s="65">
        <v>47</v>
      </c>
      <c r="L41" s="64">
        <v>1</v>
      </c>
      <c r="M41" s="81">
        <f ca="1" t="shared" si="3"/>
        <v>2298</v>
      </c>
      <c r="N41" s="87">
        <f t="shared" si="4"/>
        <v>1</v>
      </c>
      <c r="O41" s="88">
        <f t="shared" si="7"/>
        <v>3</v>
      </c>
      <c r="P41" s="88">
        <f t="shared" si="5"/>
        <v>7323</v>
      </c>
      <c r="Q41" s="89">
        <f t="shared" si="6"/>
        <v>2441</v>
      </c>
    </row>
    <row r="42" spans="1:17" ht="18">
      <c r="A42" s="66">
        <v>42</v>
      </c>
      <c r="B42" s="29" t="s">
        <v>244</v>
      </c>
      <c r="C42" s="75">
        <v>2411</v>
      </c>
      <c r="E42" s="85">
        <v>22</v>
      </c>
      <c r="F42" s="59">
        <v>0</v>
      </c>
      <c r="G42" s="82">
        <f ca="1" t="shared" si="1"/>
        <v>2431</v>
      </c>
      <c r="H42" s="85">
        <v>29</v>
      </c>
      <c r="I42" s="59">
        <v>0.5</v>
      </c>
      <c r="J42" s="82">
        <f ca="1" t="shared" si="2"/>
        <v>2380</v>
      </c>
      <c r="K42" s="60">
        <v>48</v>
      </c>
      <c r="L42" s="61">
        <v>1</v>
      </c>
      <c r="M42" s="82">
        <f ca="1" t="shared" si="3"/>
        <v>2285</v>
      </c>
      <c r="N42" s="90">
        <f t="shared" si="4"/>
        <v>1.5</v>
      </c>
      <c r="O42" s="51">
        <f t="shared" si="7"/>
        <v>3</v>
      </c>
      <c r="P42" s="51">
        <f t="shared" si="5"/>
        <v>7096</v>
      </c>
      <c r="Q42" s="91">
        <f t="shared" si="6"/>
        <v>2365</v>
      </c>
    </row>
    <row r="43" spans="1:17" ht="18">
      <c r="A43" s="66">
        <v>43</v>
      </c>
      <c r="B43" s="29" t="s">
        <v>245</v>
      </c>
      <c r="C43" s="75">
        <v>2363</v>
      </c>
      <c r="E43" s="85">
        <v>23</v>
      </c>
      <c r="F43" s="61">
        <v>0.5</v>
      </c>
      <c r="G43" s="82">
        <f ca="1" t="shared" si="1"/>
        <v>2387</v>
      </c>
      <c r="H43" s="85">
        <v>30</v>
      </c>
      <c r="I43" s="61">
        <v>1</v>
      </c>
      <c r="J43" s="82">
        <f ca="1" t="shared" si="2"/>
        <v>2350</v>
      </c>
      <c r="K43" s="60">
        <v>49</v>
      </c>
      <c r="L43" s="59">
        <v>1</v>
      </c>
      <c r="M43" s="82">
        <f ca="1" t="shared" si="3"/>
        <v>2253</v>
      </c>
      <c r="N43" s="90">
        <f t="shared" si="4"/>
        <v>2.5</v>
      </c>
      <c r="O43" s="51">
        <f t="shared" si="7"/>
        <v>3</v>
      </c>
      <c r="P43" s="51">
        <f t="shared" si="5"/>
        <v>6990</v>
      </c>
      <c r="Q43" s="91">
        <f t="shared" si="6"/>
        <v>2330</v>
      </c>
    </row>
    <row r="44" spans="1:17" ht="18">
      <c r="A44" s="66">
        <v>44</v>
      </c>
      <c r="B44" s="29" t="s">
        <v>246</v>
      </c>
      <c r="C44" s="75">
        <v>2272</v>
      </c>
      <c r="E44" s="85">
        <v>24</v>
      </c>
      <c r="F44" s="59">
        <v>1</v>
      </c>
      <c r="G44" s="82">
        <f ca="1" t="shared" si="1"/>
        <v>2323</v>
      </c>
      <c r="H44" s="85">
        <v>31</v>
      </c>
      <c r="I44" s="59">
        <v>0</v>
      </c>
      <c r="J44" s="82">
        <f ca="1" t="shared" si="2"/>
        <v>2373</v>
      </c>
      <c r="K44" s="60">
        <v>50</v>
      </c>
      <c r="L44" s="61">
        <v>1</v>
      </c>
      <c r="M44" s="82">
        <f ca="1" t="shared" si="3"/>
        <v>2240</v>
      </c>
      <c r="N44" s="90">
        <f t="shared" si="4"/>
        <v>2</v>
      </c>
      <c r="O44" s="51">
        <f t="shared" si="7"/>
        <v>3</v>
      </c>
      <c r="P44" s="51">
        <f t="shared" si="5"/>
        <v>6936</v>
      </c>
      <c r="Q44" s="91">
        <f t="shared" si="6"/>
        <v>2312</v>
      </c>
    </row>
    <row r="45" spans="1:17" ht="18">
      <c r="A45" s="66">
        <v>45</v>
      </c>
      <c r="B45" s="29" t="s">
        <v>247</v>
      </c>
      <c r="C45" s="75">
        <v>2223</v>
      </c>
      <c r="E45" s="85">
        <v>25</v>
      </c>
      <c r="F45" s="61">
        <v>0</v>
      </c>
      <c r="G45" s="82">
        <f ca="1" t="shared" si="1"/>
        <v>2325</v>
      </c>
      <c r="H45" s="85">
        <v>32</v>
      </c>
      <c r="I45" s="61">
        <v>0.5</v>
      </c>
      <c r="J45" s="82">
        <f ca="1" t="shared" si="2"/>
        <v>2272</v>
      </c>
      <c r="K45" s="60">
        <v>51</v>
      </c>
      <c r="L45" s="59">
        <v>0.5</v>
      </c>
      <c r="M45" s="82">
        <f ca="1" t="shared" si="3"/>
        <v>2190</v>
      </c>
      <c r="N45" s="90">
        <f t="shared" si="4"/>
        <v>1</v>
      </c>
      <c r="O45" s="51">
        <f t="shared" si="7"/>
        <v>3</v>
      </c>
      <c r="P45" s="51">
        <f t="shared" si="5"/>
        <v>6787</v>
      </c>
      <c r="Q45" s="91">
        <f t="shared" si="6"/>
        <v>2262</v>
      </c>
    </row>
    <row r="46" spans="1:17" ht="18.75" thickBot="1">
      <c r="A46" s="67">
        <v>46</v>
      </c>
      <c r="B46" s="32" t="s">
        <v>248</v>
      </c>
      <c r="C46" s="76">
        <v>2146</v>
      </c>
      <c r="D46" s="68"/>
      <c r="E46" s="86">
        <v>26</v>
      </c>
      <c r="F46" s="69">
        <v>1</v>
      </c>
      <c r="G46" s="83">
        <f ca="1" t="shared" si="1"/>
        <v>2264</v>
      </c>
      <c r="H46" s="86">
        <v>33</v>
      </c>
      <c r="I46" s="69">
        <v>1</v>
      </c>
      <c r="J46" s="83">
        <f ca="1" t="shared" si="2"/>
        <v>2258</v>
      </c>
      <c r="K46" s="71">
        <v>52</v>
      </c>
      <c r="L46" s="70">
        <v>0</v>
      </c>
      <c r="M46" s="83">
        <f ca="1" t="shared" si="3"/>
        <v>2183</v>
      </c>
      <c r="N46" s="92">
        <f t="shared" si="4"/>
        <v>2</v>
      </c>
      <c r="O46" s="93">
        <f t="shared" si="7"/>
        <v>3</v>
      </c>
      <c r="P46" s="93">
        <f t="shared" si="5"/>
        <v>6705</v>
      </c>
      <c r="Q46" s="94">
        <f t="shared" si="6"/>
        <v>2235</v>
      </c>
    </row>
    <row r="47" spans="1:17" ht="18">
      <c r="A47" s="62">
        <v>47</v>
      </c>
      <c r="B47" s="72" t="s">
        <v>249</v>
      </c>
      <c r="C47" s="74">
        <v>2298</v>
      </c>
      <c r="D47" s="63"/>
      <c r="E47" s="84">
        <v>7</v>
      </c>
      <c r="F47" s="73">
        <v>0.5</v>
      </c>
      <c r="G47" s="81">
        <f ca="1" t="shared" si="1"/>
        <v>2386</v>
      </c>
      <c r="H47" s="84">
        <v>35</v>
      </c>
      <c r="I47" s="64">
        <v>0</v>
      </c>
      <c r="J47" s="81">
        <f ca="1" t="shared" si="2"/>
        <v>2415</v>
      </c>
      <c r="K47" s="65">
        <v>41</v>
      </c>
      <c r="L47" s="73">
        <v>0</v>
      </c>
      <c r="M47" s="81">
        <f ca="1" t="shared" si="3"/>
        <v>2430</v>
      </c>
      <c r="N47" s="87">
        <f t="shared" si="4"/>
        <v>0.5</v>
      </c>
      <c r="O47" s="88">
        <f t="shared" si="7"/>
        <v>3</v>
      </c>
      <c r="P47" s="88">
        <f t="shared" si="5"/>
        <v>7231</v>
      </c>
      <c r="Q47" s="89">
        <f t="shared" si="6"/>
        <v>2410</v>
      </c>
    </row>
    <row r="48" spans="1:17" ht="18">
      <c r="A48" s="66">
        <v>48</v>
      </c>
      <c r="B48" s="29" t="s">
        <v>250</v>
      </c>
      <c r="C48" s="75">
        <v>2285</v>
      </c>
      <c r="E48" s="85">
        <v>9</v>
      </c>
      <c r="F48" s="59">
        <v>1</v>
      </c>
      <c r="G48" s="82">
        <f ca="1" t="shared" si="1"/>
        <v>2422</v>
      </c>
      <c r="H48" s="85">
        <v>36</v>
      </c>
      <c r="I48" s="61">
        <v>0.5</v>
      </c>
      <c r="J48" s="82">
        <f ca="1" t="shared" si="2"/>
        <v>2252</v>
      </c>
      <c r="K48" s="60">
        <v>42</v>
      </c>
      <c r="L48" s="59">
        <v>0</v>
      </c>
      <c r="M48" s="82">
        <f ca="1" t="shared" si="3"/>
        <v>2411</v>
      </c>
      <c r="N48" s="90">
        <f t="shared" si="4"/>
        <v>1.5</v>
      </c>
      <c r="O48" s="51">
        <f t="shared" si="7"/>
        <v>3</v>
      </c>
      <c r="P48" s="51">
        <f t="shared" si="5"/>
        <v>7085</v>
      </c>
      <c r="Q48" s="91">
        <f t="shared" si="6"/>
        <v>2362</v>
      </c>
    </row>
    <row r="49" spans="1:17" ht="18">
      <c r="A49" s="66">
        <v>49</v>
      </c>
      <c r="B49" s="29" t="s">
        <v>251</v>
      </c>
      <c r="C49" s="77">
        <v>2253</v>
      </c>
      <c r="E49" s="85">
        <v>10</v>
      </c>
      <c r="F49" s="61">
        <v>0</v>
      </c>
      <c r="G49" s="82">
        <f ca="1" t="shared" si="1"/>
        <v>2345</v>
      </c>
      <c r="H49" s="85">
        <v>37</v>
      </c>
      <c r="I49" s="59">
        <v>0.5</v>
      </c>
      <c r="J49" s="82">
        <f ca="1" t="shared" si="2"/>
        <v>2219</v>
      </c>
      <c r="K49" s="60">
        <v>43</v>
      </c>
      <c r="L49" s="61">
        <v>0</v>
      </c>
      <c r="M49" s="82">
        <f ca="1" t="shared" si="3"/>
        <v>2363</v>
      </c>
      <c r="N49" s="90">
        <f t="shared" si="4"/>
        <v>0.5</v>
      </c>
      <c r="O49" s="51">
        <f t="shared" si="7"/>
        <v>3</v>
      </c>
      <c r="P49" s="51">
        <f t="shared" si="5"/>
        <v>6927</v>
      </c>
      <c r="Q49" s="91">
        <f t="shared" si="6"/>
        <v>2309</v>
      </c>
    </row>
    <row r="50" spans="1:17" ht="18">
      <c r="A50" s="66">
        <v>50</v>
      </c>
      <c r="B50" s="29" t="s">
        <v>252</v>
      </c>
      <c r="C50" s="77">
        <v>2240</v>
      </c>
      <c r="E50" s="85">
        <v>11</v>
      </c>
      <c r="F50" s="59">
        <v>0.5</v>
      </c>
      <c r="G50" s="82">
        <f ca="1" t="shared" si="1"/>
        <v>2324</v>
      </c>
      <c r="H50" s="85">
        <v>38</v>
      </c>
      <c r="I50" s="61">
        <v>0.5</v>
      </c>
      <c r="J50" s="82">
        <f ca="1" t="shared" si="2"/>
        <v>2222</v>
      </c>
      <c r="K50" s="60">
        <v>44</v>
      </c>
      <c r="L50" s="59">
        <v>0</v>
      </c>
      <c r="M50" s="82">
        <f ca="1" t="shared" si="3"/>
        <v>2272</v>
      </c>
      <c r="N50" s="90">
        <f t="shared" si="4"/>
        <v>1</v>
      </c>
      <c r="O50" s="51">
        <f t="shared" si="7"/>
        <v>3</v>
      </c>
      <c r="P50" s="51">
        <f t="shared" si="5"/>
        <v>6818</v>
      </c>
      <c r="Q50" s="91">
        <f t="shared" si="6"/>
        <v>2273</v>
      </c>
    </row>
    <row r="51" spans="1:17" ht="18">
      <c r="A51" s="66">
        <v>51</v>
      </c>
      <c r="B51" s="29" t="s">
        <v>253</v>
      </c>
      <c r="C51" s="75">
        <v>2190</v>
      </c>
      <c r="E51" s="85">
        <v>12</v>
      </c>
      <c r="F51" s="61">
        <v>0</v>
      </c>
      <c r="G51" s="82">
        <f ca="1" t="shared" si="1"/>
        <v>2323</v>
      </c>
      <c r="H51" s="85">
        <v>39</v>
      </c>
      <c r="I51" s="59">
        <v>1</v>
      </c>
      <c r="J51" s="82">
        <f ca="1" t="shared" si="2"/>
        <v>2157</v>
      </c>
      <c r="K51" s="60">
        <v>45</v>
      </c>
      <c r="L51" s="61">
        <v>0.5</v>
      </c>
      <c r="M51" s="82">
        <f ca="1" t="shared" si="3"/>
        <v>2223</v>
      </c>
      <c r="N51" s="90">
        <f t="shared" si="4"/>
        <v>1.5</v>
      </c>
      <c r="O51" s="51">
        <f t="shared" si="7"/>
        <v>3</v>
      </c>
      <c r="P51" s="51">
        <f t="shared" si="5"/>
        <v>6703</v>
      </c>
      <c r="Q51" s="91">
        <f t="shared" si="6"/>
        <v>2234</v>
      </c>
    </row>
    <row r="52" spans="1:17" ht="18.75" thickBot="1">
      <c r="A52" s="67">
        <v>52</v>
      </c>
      <c r="B52" s="32" t="s">
        <v>254</v>
      </c>
      <c r="C52" s="76">
        <v>2183</v>
      </c>
      <c r="D52" s="68"/>
      <c r="E52" s="86">
        <v>13</v>
      </c>
      <c r="F52" s="69">
        <v>0.5</v>
      </c>
      <c r="G52" s="83">
        <f ca="1" t="shared" si="1"/>
        <v>2205</v>
      </c>
      <c r="H52" s="86">
        <v>40</v>
      </c>
      <c r="I52" s="70">
        <v>0</v>
      </c>
      <c r="J52" s="83">
        <f ca="1" t="shared" si="2"/>
        <v>2129</v>
      </c>
      <c r="K52" s="71">
        <v>46</v>
      </c>
      <c r="L52" s="69">
        <v>1</v>
      </c>
      <c r="M52" s="83">
        <f ca="1" t="shared" si="3"/>
        <v>2146</v>
      </c>
      <c r="N52" s="92">
        <f>SUM(F52,I52,L52)</f>
        <v>1.5</v>
      </c>
      <c r="O52" s="93">
        <f t="shared" si="7"/>
        <v>3</v>
      </c>
      <c r="P52" s="93">
        <f t="shared" si="5"/>
        <v>6480</v>
      </c>
      <c r="Q52" s="94">
        <f t="shared" si="6"/>
        <v>2160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Pekár</dc:creator>
  <cp:keywords/>
  <dc:description/>
  <cp:lastModifiedBy>Karol Pekár</cp:lastModifiedBy>
  <cp:lastPrinted>2002-03-31T11:23:14Z</cp:lastPrinted>
  <dcterms:created xsi:type="dcterms:W3CDTF">2002-03-29T04:52:54Z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